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240" yWindow="270" windowWidth="14955" windowHeight="8190" tabRatio="587"/>
  </bookViews>
  <sheets>
    <sheet name="собственный доход" sheetId="7" r:id="rId1"/>
  </sheets>
  <calcPr calcId="125725"/>
</workbook>
</file>

<file path=xl/calcChain.xml><?xml version="1.0" encoding="utf-8"?>
<calcChain xmlns="http://schemas.openxmlformats.org/spreadsheetml/2006/main">
  <c r="CZ9" i="7"/>
  <c r="DB9"/>
  <c r="DC9"/>
  <c r="DD9"/>
  <c r="DE9"/>
  <c r="CX9"/>
  <c r="CI33"/>
  <c r="DI11" l="1"/>
  <c r="CY13"/>
  <c r="DA13"/>
  <c r="BW13" l="1"/>
  <c r="CZ13"/>
  <c r="DB13"/>
  <c r="DC13"/>
  <c r="DC12" s="1"/>
  <c r="DG12" s="1"/>
  <c r="DD13"/>
  <c r="DD12" s="1"/>
  <c r="DE13"/>
  <c r="DE12" s="1"/>
  <c r="CX16"/>
  <c r="BX13"/>
  <c r="CX13"/>
  <c r="BV13" s="1"/>
  <c r="CJ13"/>
  <c r="BH13" s="1"/>
  <c r="CK13"/>
  <c r="CL13"/>
  <c r="BJ13" s="1"/>
  <c r="F13" s="1"/>
  <c r="CI13"/>
  <c r="BG13" s="1"/>
  <c r="CC48"/>
  <c r="Y48" s="1"/>
  <c r="CB48"/>
  <c r="X48" s="1"/>
  <c r="CA48"/>
  <c r="W48" s="1"/>
  <c r="BZ48"/>
  <c r="V48" s="1"/>
  <c r="BY48"/>
  <c r="U48" s="1"/>
  <c r="BX48"/>
  <c r="T48" s="1"/>
  <c r="BW48"/>
  <c r="S48" s="1"/>
  <c r="BV48"/>
  <c r="U47"/>
  <c r="T47"/>
  <c r="S47"/>
  <c r="CC41"/>
  <c r="CC42"/>
  <c r="CC43"/>
  <c r="Y43" s="1"/>
  <c r="CC44"/>
  <c r="Y44" s="1"/>
  <c r="CC45"/>
  <c r="Y45" s="1"/>
  <c r="CC46"/>
  <c r="Y46" s="1"/>
  <c r="CC47"/>
  <c r="CB41"/>
  <c r="CB42"/>
  <c r="CB43"/>
  <c r="CB44"/>
  <c r="CB45"/>
  <c r="X45" s="1"/>
  <c r="CB46"/>
  <c r="X46" s="1"/>
  <c r="CB47"/>
  <c r="X47" s="1"/>
  <c r="CA41"/>
  <c r="W41" s="1"/>
  <c r="CA42"/>
  <c r="W42" s="1"/>
  <c r="CA43"/>
  <c r="CA44"/>
  <c r="CA45"/>
  <c r="W45" s="1"/>
  <c r="CA46"/>
  <c r="W46" s="1"/>
  <c r="CA47"/>
  <c r="W47" s="1"/>
  <c r="BZ41"/>
  <c r="V41" s="1"/>
  <c r="BZ42"/>
  <c r="V42" s="1"/>
  <c r="BZ43"/>
  <c r="V43" s="1"/>
  <c r="BZ44"/>
  <c r="BZ45"/>
  <c r="BZ46"/>
  <c r="BZ47"/>
  <c r="BY41"/>
  <c r="BY39" s="1"/>
  <c r="U39" s="1"/>
  <c r="BY42"/>
  <c r="U42" s="1"/>
  <c r="BY43"/>
  <c r="U43" s="1"/>
  <c r="BY44"/>
  <c r="U44" s="1"/>
  <c r="BY45"/>
  <c r="BY46"/>
  <c r="BY47"/>
  <c r="BX41"/>
  <c r="T41" s="1"/>
  <c r="BX42"/>
  <c r="T42" s="1"/>
  <c r="BX43"/>
  <c r="T43" s="1"/>
  <c r="BX44"/>
  <c r="T44" s="1"/>
  <c r="BX45"/>
  <c r="BX46"/>
  <c r="T46" s="1"/>
  <c r="BX47"/>
  <c r="BW41"/>
  <c r="S41" s="1"/>
  <c r="BW42"/>
  <c r="BW43"/>
  <c r="S43" s="1"/>
  <c r="BW44"/>
  <c r="S44" s="1"/>
  <c r="BW45"/>
  <c r="S45" s="1"/>
  <c r="BW46"/>
  <c r="S46" s="1"/>
  <c r="BW47"/>
  <c r="BV41"/>
  <c r="BV42"/>
  <c r="R42" s="1"/>
  <c r="BV43"/>
  <c r="BV44"/>
  <c r="BV45"/>
  <c r="R45" s="1"/>
  <c r="BV46"/>
  <c r="R46" s="1"/>
  <c r="BV47"/>
  <c r="R47" s="1"/>
  <c r="BW40"/>
  <c r="BX40"/>
  <c r="BY40"/>
  <c r="BZ40"/>
  <c r="CA40"/>
  <c r="W40" s="1"/>
  <c r="CB40"/>
  <c r="X40" s="1"/>
  <c r="CC40"/>
  <c r="Y40" s="1"/>
  <c r="CC38"/>
  <c r="CB38"/>
  <c r="CA38"/>
  <c r="BZ38"/>
  <c r="V38" s="1"/>
  <c r="BY38"/>
  <c r="BX38"/>
  <c r="T38" s="1"/>
  <c r="BV38"/>
  <c r="R38" s="1"/>
  <c r="BW37"/>
  <c r="S37" s="1"/>
  <c r="BX37"/>
  <c r="T37" s="1"/>
  <c r="BY37"/>
  <c r="BZ37"/>
  <c r="V37" s="1"/>
  <c r="CA37"/>
  <c r="CB37"/>
  <c r="X37" s="1"/>
  <c r="CC37"/>
  <c r="Y37" s="1"/>
  <c r="CC35"/>
  <c r="CB35"/>
  <c r="CA35"/>
  <c r="BZ35"/>
  <c r="BY35"/>
  <c r="U35" s="1"/>
  <c r="BX35"/>
  <c r="BX33" s="1"/>
  <c r="BW35"/>
  <c r="BW33" s="1"/>
  <c r="S33" s="1"/>
  <c r="BV35"/>
  <c r="R35" s="1"/>
  <c r="BW34"/>
  <c r="BX34"/>
  <c r="BY34"/>
  <c r="BZ34"/>
  <c r="V34" s="1"/>
  <c r="CA34"/>
  <c r="CA33" s="1"/>
  <c r="CB34"/>
  <c r="X34" s="1"/>
  <c r="CC34"/>
  <c r="Y34" s="1"/>
  <c r="CC28"/>
  <c r="CC29"/>
  <c r="CC30"/>
  <c r="CB28"/>
  <c r="CB29"/>
  <c r="X29" s="1"/>
  <c r="CB30"/>
  <c r="CA28"/>
  <c r="CE28" s="1"/>
  <c r="CA29"/>
  <c r="W29" s="1"/>
  <c r="CA30"/>
  <c r="BZ28"/>
  <c r="BZ29"/>
  <c r="BZ30"/>
  <c r="BY28"/>
  <c r="BY29"/>
  <c r="BY30"/>
  <c r="U30" s="1"/>
  <c r="BX28"/>
  <c r="T28" s="1"/>
  <c r="BX29"/>
  <c r="T29" s="1"/>
  <c r="BX30"/>
  <c r="BW28"/>
  <c r="BW29"/>
  <c r="S29"/>
  <c r="BW30"/>
  <c r="BV28"/>
  <c r="R28" s="1"/>
  <c r="BV29"/>
  <c r="R29" s="1"/>
  <c r="BV30"/>
  <c r="BW27"/>
  <c r="BX27"/>
  <c r="BY27"/>
  <c r="BY25" s="1"/>
  <c r="BZ27"/>
  <c r="CA27"/>
  <c r="W27" s="1"/>
  <c r="CB27"/>
  <c r="CB25" s="1"/>
  <c r="X25" s="1"/>
  <c r="CC27"/>
  <c r="CC25" s="1"/>
  <c r="CC23"/>
  <c r="Y23" s="1"/>
  <c r="CB23"/>
  <c r="CA23"/>
  <c r="W23" s="1"/>
  <c r="BZ23"/>
  <c r="V23" s="1"/>
  <c r="BY23"/>
  <c r="BX23"/>
  <c r="T23" s="1"/>
  <c r="BW23"/>
  <c r="S23" s="1"/>
  <c r="BV23"/>
  <c r="BW22"/>
  <c r="BW21" s="1"/>
  <c r="BX22"/>
  <c r="BY22"/>
  <c r="BZ22"/>
  <c r="BZ21" s="1"/>
  <c r="CA22"/>
  <c r="CB22"/>
  <c r="X22" s="1"/>
  <c r="CC22"/>
  <c r="Y22" s="1"/>
  <c r="CC18"/>
  <c r="Y18" s="1"/>
  <c r="CC19"/>
  <c r="Y19" s="1"/>
  <c r="CC20"/>
  <c r="Y20" s="1"/>
  <c r="CB18"/>
  <c r="X18" s="1"/>
  <c r="CB19"/>
  <c r="X19" s="1"/>
  <c r="CB20"/>
  <c r="CA18"/>
  <c r="CA19"/>
  <c r="W19" s="1"/>
  <c r="CA20"/>
  <c r="W20" s="1"/>
  <c r="BZ18"/>
  <c r="BZ19"/>
  <c r="BZ20"/>
  <c r="V20" s="1"/>
  <c r="BY18"/>
  <c r="U18" s="1"/>
  <c r="BY19"/>
  <c r="U19" s="1"/>
  <c r="BY20"/>
  <c r="BX18"/>
  <c r="T18" s="1"/>
  <c r="BX19"/>
  <c r="T19" s="1"/>
  <c r="BX20"/>
  <c r="T20" s="1"/>
  <c r="BW18"/>
  <c r="S18" s="1"/>
  <c r="BW19"/>
  <c r="S19" s="1"/>
  <c r="BW20"/>
  <c r="S20" s="1"/>
  <c r="BV18"/>
  <c r="R18" s="1"/>
  <c r="BV19"/>
  <c r="R19" s="1"/>
  <c r="BV20"/>
  <c r="R20" s="1"/>
  <c r="BW17"/>
  <c r="S17" s="1"/>
  <c r="BX17"/>
  <c r="BY17"/>
  <c r="BZ17"/>
  <c r="V17" s="1"/>
  <c r="CA17"/>
  <c r="CB17"/>
  <c r="X17" s="1"/>
  <c r="CC17"/>
  <c r="Y17" s="1"/>
  <c r="CC14"/>
  <c r="CC15"/>
  <c r="CB14"/>
  <c r="CB15"/>
  <c r="X15" s="1"/>
  <c r="CA14"/>
  <c r="W14" s="1"/>
  <c r="CA15"/>
  <c r="BZ14"/>
  <c r="BZ15"/>
  <c r="BY14"/>
  <c r="BY15"/>
  <c r="U15" s="1"/>
  <c r="BX14"/>
  <c r="BX15"/>
  <c r="T15" s="1"/>
  <c r="BW14"/>
  <c r="S14" s="1"/>
  <c r="BW15"/>
  <c r="BV14"/>
  <c r="BV15"/>
  <c r="R15" s="1"/>
  <c r="BY13"/>
  <c r="U13" s="1"/>
  <c r="CC13"/>
  <c r="Y13" s="1"/>
  <c r="BW11"/>
  <c r="S11" s="1"/>
  <c r="BX11"/>
  <c r="BX10" s="1"/>
  <c r="BY11"/>
  <c r="U11" s="1"/>
  <c r="BZ11"/>
  <c r="V11" s="1"/>
  <c r="CA11"/>
  <c r="W11" s="1"/>
  <c r="CB11"/>
  <c r="CC11"/>
  <c r="CC10" s="1"/>
  <c r="Y10" s="1"/>
  <c r="BV40"/>
  <c r="R40" s="1"/>
  <c r="BV37"/>
  <c r="R37" s="1"/>
  <c r="BV32"/>
  <c r="R32" s="1"/>
  <c r="BV27"/>
  <c r="BV25" s="1"/>
  <c r="BV22"/>
  <c r="BV17"/>
  <c r="BV11"/>
  <c r="BV34"/>
  <c r="R34" s="1"/>
  <c r="BC35"/>
  <c r="BC34"/>
  <c r="BF34" s="1"/>
  <c r="BB35"/>
  <c r="BE35" s="1"/>
  <c r="BB34"/>
  <c r="AU33"/>
  <c r="AV33"/>
  <c r="AW33"/>
  <c r="AX33"/>
  <c r="AY33"/>
  <c r="AZ33"/>
  <c r="BA33"/>
  <c r="AT33"/>
  <c r="Y35"/>
  <c r="X35"/>
  <c r="W35"/>
  <c r="S34"/>
  <c r="IQ35"/>
  <c r="IT35" s="1"/>
  <c r="IP35"/>
  <c r="IP33" s="1"/>
  <c r="IQ34"/>
  <c r="IP34"/>
  <c r="IG33"/>
  <c r="IH33"/>
  <c r="II33"/>
  <c r="IJ33"/>
  <c r="IK33"/>
  <c r="IL33"/>
  <c r="IM33"/>
  <c r="IN33"/>
  <c r="IO33"/>
  <c r="IF33"/>
  <c r="HO34"/>
  <c r="HN34"/>
  <c r="HN33" s="1"/>
  <c r="HG33"/>
  <c r="HH33"/>
  <c r="HI33"/>
  <c r="HJ33"/>
  <c r="HK33"/>
  <c r="HL33"/>
  <c r="HM33"/>
  <c r="HF33"/>
  <c r="HN35"/>
  <c r="GM35"/>
  <c r="GL35"/>
  <c r="GM34"/>
  <c r="GL34"/>
  <c r="GE33"/>
  <c r="GF33"/>
  <c r="GG33"/>
  <c r="GH33"/>
  <c r="GI33"/>
  <c r="GJ33"/>
  <c r="GK33"/>
  <c r="GD33"/>
  <c r="FJ34"/>
  <c r="FK34"/>
  <c r="FJ35"/>
  <c r="FC33"/>
  <c r="FD33"/>
  <c r="FE33"/>
  <c r="FF33"/>
  <c r="FG33"/>
  <c r="FH33"/>
  <c r="FI33"/>
  <c r="FB33"/>
  <c r="EI34"/>
  <c r="EI35"/>
  <c r="EL35" s="1"/>
  <c r="EH34"/>
  <c r="EH35"/>
  <c r="EA33"/>
  <c r="EB33"/>
  <c r="EC33"/>
  <c r="ED33"/>
  <c r="EE33"/>
  <c r="EF33"/>
  <c r="EG33"/>
  <c r="DZ33"/>
  <c r="EI41"/>
  <c r="EI42"/>
  <c r="EI43"/>
  <c r="EI44"/>
  <c r="EL44" s="1"/>
  <c r="EI45"/>
  <c r="EI46"/>
  <c r="EJ46" s="1"/>
  <c r="EI47"/>
  <c r="EH41"/>
  <c r="EJ41" s="1"/>
  <c r="EH42"/>
  <c r="EH43"/>
  <c r="EH44"/>
  <c r="EH45"/>
  <c r="EJ45" s="1"/>
  <c r="EH46"/>
  <c r="EH47"/>
  <c r="EJ47" s="1"/>
  <c r="EI37"/>
  <c r="EI36" s="1"/>
  <c r="EH37"/>
  <c r="EI28"/>
  <c r="EI29"/>
  <c r="EI30"/>
  <c r="EH28"/>
  <c r="EJ28" s="1"/>
  <c r="EH29"/>
  <c r="EH30"/>
  <c r="EJ30" s="1"/>
  <c r="EI23"/>
  <c r="EL23" s="1"/>
  <c r="EH23"/>
  <c r="EI18"/>
  <c r="EI19"/>
  <c r="EI16" s="1"/>
  <c r="EI20"/>
  <c r="EH18"/>
  <c r="EK18" s="1"/>
  <c r="EH19"/>
  <c r="EH20"/>
  <c r="EK20" s="1"/>
  <c r="EI14"/>
  <c r="EK14" s="1"/>
  <c r="EI15"/>
  <c r="EK15" s="1"/>
  <c r="EH14"/>
  <c r="EH15"/>
  <c r="EI40"/>
  <c r="EH40"/>
  <c r="EI32"/>
  <c r="EH32"/>
  <c r="EK32" s="1"/>
  <c r="EI27"/>
  <c r="EJ27" s="1"/>
  <c r="EH27"/>
  <c r="EI22"/>
  <c r="EH22"/>
  <c r="EJ22" s="1"/>
  <c r="EI17"/>
  <c r="EH17"/>
  <c r="EH16" s="1"/>
  <c r="EI13"/>
  <c r="EH13"/>
  <c r="EJ13" s="1"/>
  <c r="EI11"/>
  <c r="EJ11" s="1"/>
  <c r="EH11"/>
  <c r="CD11" s="1"/>
  <c r="CY33"/>
  <c r="CZ33"/>
  <c r="DA33"/>
  <c r="DB33"/>
  <c r="DC33"/>
  <c r="DD33"/>
  <c r="DE33"/>
  <c r="CX33"/>
  <c r="DG34"/>
  <c r="BC11"/>
  <c r="BC10" s="1"/>
  <c r="BB37"/>
  <c r="BB36" s="1"/>
  <c r="AF39"/>
  <c r="AG39"/>
  <c r="AH39"/>
  <c r="AE39"/>
  <c r="AF33"/>
  <c r="AG33"/>
  <c r="AH33"/>
  <c r="AE33"/>
  <c r="BJ34"/>
  <c r="BH34"/>
  <c r="BI34"/>
  <c r="BG34"/>
  <c r="GR33"/>
  <c r="GS33"/>
  <c r="GT33"/>
  <c r="GU33" s="1"/>
  <c r="GQ33"/>
  <c r="FQ33"/>
  <c r="FR33"/>
  <c r="FP33"/>
  <c r="EO33"/>
  <c r="EP33"/>
  <c r="EQ33" s="1"/>
  <c r="EN33"/>
  <c r="DN33"/>
  <c r="EI33" s="1"/>
  <c r="DL33"/>
  <c r="DM33"/>
  <c r="DK33"/>
  <c r="CK33"/>
  <c r="CL33"/>
  <c r="CJ33"/>
  <c r="IG10"/>
  <c r="IG12"/>
  <c r="IG16"/>
  <c r="IG21"/>
  <c r="IG25"/>
  <c r="IG31"/>
  <c r="IG36"/>
  <c r="IG39"/>
  <c r="II10"/>
  <c r="II12"/>
  <c r="II21"/>
  <c r="II25"/>
  <c r="II31"/>
  <c r="II36"/>
  <c r="II39"/>
  <c r="IK10"/>
  <c r="IK12"/>
  <c r="IK21"/>
  <c r="IK25"/>
  <c r="IK31"/>
  <c r="IK36"/>
  <c r="IK39"/>
  <c r="Y30"/>
  <c r="W30"/>
  <c r="BA31"/>
  <c r="AY31"/>
  <c r="AW31"/>
  <c r="AU31"/>
  <c r="AX31"/>
  <c r="BP48"/>
  <c r="BN48"/>
  <c r="BT35"/>
  <c r="BT33" s="1"/>
  <c r="P33" s="1"/>
  <c r="BP35"/>
  <c r="BN35"/>
  <c r="BN33" s="1"/>
  <c r="BT20"/>
  <c r="P20" s="1"/>
  <c r="BT19"/>
  <c r="P19" s="1"/>
  <c r="BR17"/>
  <c r="BT11"/>
  <c r="BR11"/>
  <c r="BP11"/>
  <c r="BP10" s="1"/>
  <c r="BN11"/>
  <c r="FG31"/>
  <c r="CK21"/>
  <c r="CK16"/>
  <c r="EQ11"/>
  <c r="EO16"/>
  <c r="IQ11"/>
  <c r="AE10"/>
  <c r="BM10"/>
  <c r="K11"/>
  <c r="M11"/>
  <c r="O10"/>
  <c r="Q10"/>
  <c r="AE12"/>
  <c r="BC13"/>
  <c r="BE13" s="1"/>
  <c r="BC14"/>
  <c r="AA14" s="1"/>
  <c r="BM13"/>
  <c r="I13" s="1"/>
  <c r="K13"/>
  <c r="O13"/>
  <c r="Q13"/>
  <c r="BM15"/>
  <c r="I15" s="1"/>
  <c r="AE16"/>
  <c r="BC18"/>
  <c r="BF18" s="1"/>
  <c r="BM17"/>
  <c r="I17" s="1"/>
  <c r="K17"/>
  <c r="M17"/>
  <c r="Q17"/>
  <c r="K19"/>
  <c r="O19"/>
  <c r="Q19"/>
  <c r="BM19"/>
  <c r="I19" s="1"/>
  <c r="O20"/>
  <c r="Q20"/>
  <c r="BM20"/>
  <c r="I20" s="1"/>
  <c r="K20"/>
  <c r="M20"/>
  <c r="AE21"/>
  <c r="BC22"/>
  <c r="BF22" s="1"/>
  <c r="M23"/>
  <c r="BM23"/>
  <c r="K23"/>
  <c r="O23"/>
  <c r="Q23"/>
  <c r="AE25"/>
  <c r="BC27"/>
  <c r="BC30"/>
  <c r="AE31"/>
  <c r="BC32"/>
  <c r="BF32"/>
  <c r="BM35"/>
  <c r="BM33" s="1"/>
  <c r="I33" s="1"/>
  <c r="M33"/>
  <c r="Q33"/>
  <c r="BC40"/>
  <c r="BC48"/>
  <c r="I48"/>
  <c r="M48"/>
  <c r="O48"/>
  <c r="Q48"/>
  <c r="BB11"/>
  <c r="BB10" s="1"/>
  <c r="BB13"/>
  <c r="BB14"/>
  <c r="BB12" s="1"/>
  <c r="BB15"/>
  <c r="BB18"/>
  <c r="BB22"/>
  <c r="BB24"/>
  <c r="BB27"/>
  <c r="BB30"/>
  <c r="BB32"/>
  <c r="BB40"/>
  <c r="Z26"/>
  <c r="BA10"/>
  <c r="Y26"/>
  <c r="Y28"/>
  <c r="Y29"/>
  <c r="AZ10"/>
  <c r="AZ12"/>
  <c r="AZ16"/>
  <c r="AZ21"/>
  <c r="AZ25"/>
  <c r="X26"/>
  <c r="X28"/>
  <c r="AZ31"/>
  <c r="AZ39"/>
  <c r="AY10"/>
  <c r="AY25"/>
  <c r="W26"/>
  <c r="W37"/>
  <c r="AX10"/>
  <c r="AX12"/>
  <c r="AX16"/>
  <c r="AX21"/>
  <c r="V21" s="1"/>
  <c r="AX25"/>
  <c r="V25" s="1"/>
  <c r="V26"/>
  <c r="V28"/>
  <c r="V29"/>
  <c r="AX39"/>
  <c r="AW10"/>
  <c r="U26"/>
  <c r="U28"/>
  <c r="U29"/>
  <c r="U37"/>
  <c r="AV10"/>
  <c r="AV12"/>
  <c r="AV16"/>
  <c r="AV21"/>
  <c r="AV25"/>
  <c r="T25" s="1"/>
  <c r="T26"/>
  <c r="AV31"/>
  <c r="AV39"/>
  <c r="AU10"/>
  <c r="S15"/>
  <c r="S26"/>
  <c r="S28"/>
  <c r="AT10"/>
  <c r="AT12"/>
  <c r="AT16"/>
  <c r="AT21"/>
  <c r="AT25"/>
  <c r="R25" s="1"/>
  <c r="R26"/>
  <c r="AT31"/>
  <c r="AT39"/>
  <c r="Q26"/>
  <c r="Q28"/>
  <c r="Q29"/>
  <c r="Q37"/>
  <c r="AR10"/>
  <c r="AR12"/>
  <c r="AR16"/>
  <c r="AR21"/>
  <c r="AR25"/>
  <c r="P26"/>
  <c r="P28"/>
  <c r="P29"/>
  <c r="AR31"/>
  <c r="P37"/>
  <c r="AR39"/>
  <c r="O26"/>
  <c r="O28"/>
  <c r="O29"/>
  <c r="O37"/>
  <c r="AP10"/>
  <c r="AP12"/>
  <c r="N12" s="1"/>
  <c r="AP16"/>
  <c r="AP21"/>
  <c r="AP25"/>
  <c r="N26"/>
  <c r="N28"/>
  <c r="N29"/>
  <c r="AP31"/>
  <c r="N37"/>
  <c r="AP39"/>
  <c r="M13"/>
  <c r="M26"/>
  <c r="M28"/>
  <c r="M29"/>
  <c r="M35"/>
  <c r="M37"/>
  <c r="AN10"/>
  <c r="L10" s="1"/>
  <c r="AN12"/>
  <c r="AN16"/>
  <c r="AN21"/>
  <c r="AN25"/>
  <c r="L26"/>
  <c r="L28"/>
  <c r="L29"/>
  <c r="AN31"/>
  <c r="L37"/>
  <c r="AN39"/>
  <c r="K26"/>
  <c r="K28"/>
  <c r="K29"/>
  <c r="K37"/>
  <c r="AL10"/>
  <c r="AL12"/>
  <c r="AL16"/>
  <c r="AL21"/>
  <c r="AL25"/>
  <c r="J26"/>
  <c r="J28"/>
  <c r="J29"/>
  <c r="AL31"/>
  <c r="J31" s="1"/>
  <c r="J37"/>
  <c r="AL39"/>
  <c r="AK10"/>
  <c r="I23"/>
  <c r="I26"/>
  <c r="I28"/>
  <c r="I29"/>
  <c r="I37"/>
  <c r="AJ10"/>
  <c r="AJ12"/>
  <c r="AJ16"/>
  <c r="AJ21"/>
  <c r="AJ25"/>
  <c r="H26"/>
  <c r="AJ31"/>
  <c r="H37"/>
  <c r="AJ39"/>
  <c r="AF10"/>
  <c r="AH10"/>
  <c r="AI11"/>
  <c r="AF12"/>
  <c r="AH12"/>
  <c r="AI13"/>
  <c r="AI14"/>
  <c r="G14" s="1"/>
  <c r="AF16"/>
  <c r="AF21"/>
  <c r="AF25"/>
  <c r="AF31"/>
  <c r="AH16"/>
  <c r="AI16" s="1"/>
  <c r="AH21"/>
  <c r="AI21" s="1"/>
  <c r="AH25"/>
  <c r="AH31"/>
  <c r="AI31" s="1"/>
  <c r="F26"/>
  <c r="F37"/>
  <c r="AG10"/>
  <c r="AG12"/>
  <c r="AG16"/>
  <c r="AG21"/>
  <c r="AG25"/>
  <c r="E26"/>
  <c r="AG31"/>
  <c r="E37"/>
  <c r="D26"/>
  <c r="D37"/>
  <c r="C26"/>
  <c r="C37"/>
  <c r="BB48"/>
  <c r="BD48" s="1"/>
  <c r="AI48"/>
  <c r="BC47"/>
  <c r="BD47" s="1"/>
  <c r="BB47"/>
  <c r="AI47"/>
  <c r="BC46"/>
  <c r="BF46" s="1"/>
  <c r="BB46"/>
  <c r="AI46"/>
  <c r="BC45"/>
  <c r="BD45" s="1"/>
  <c r="BB45"/>
  <c r="AI45"/>
  <c r="BC44"/>
  <c r="BB44"/>
  <c r="BD44" s="1"/>
  <c r="AI44"/>
  <c r="BC43"/>
  <c r="BD43" s="1"/>
  <c r="BB43"/>
  <c r="AI43"/>
  <c r="BC42"/>
  <c r="BB42"/>
  <c r="AI42"/>
  <c r="BC41"/>
  <c r="BD41" s="1"/>
  <c r="BB41"/>
  <c r="AI41"/>
  <c r="AI40"/>
  <c r="BA39"/>
  <c r="AY39"/>
  <c r="AW39"/>
  <c r="AU39"/>
  <c r="AK39"/>
  <c r="BC38"/>
  <c r="BD38" s="1"/>
  <c r="BB38"/>
  <c r="AI38"/>
  <c r="BC37"/>
  <c r="BF37"/>
  <c r="AI37"/>
  <c r="BA36"/>
  <c r="AZ36"/>
  <c r="AY36"/>
  <c r="W36" s="1"/>
  <c r="AX36"/>
  <c r="AW36"/>
  <c r="U36" s="1"/>
  <c r="AV36"/>
  <c r="AU36"/>
  <c r="AT36"/>
  <c r="AR36"/>
  <c r="AP36"/>
  <c r="AN36"/>
  <c r="AL36"/>
  <c r="J36" s="1"/>
  <c r="AK36"/>
  <c r="AJ36"/>
  <c r="AH36"/>
  <c r="AF36"/>
  <c r="AG36"/>
  <c r="AI35"/>
  <c r="AI32"/>
  <c r="AK31"/>
  <c r="AI30"/>
  <c r="AI25" s="1"/>
  <c r="BC29"/>
  <c r="BF29"/>
  <c r="BB29"/>
  <c r="BD29"/>
  <c r="AI29"/>
  <c r="BC28"/>
  <c r="BC25" s="1"/>
  <c r="BF25" s="1"/>
  <c r="BB28"/>
  <c r="BB25" s="1"/>
  <c r="AI28"/>
  <c r="AI27"/>
  <c r="BC26"/>
  <c r="BE26"/>
  <c r="AI26"/>
  <c r="BA25"/>
  <c r="Y25" s="1"/>
  <c r="AW25"/>
  <c r="U25" s="1"/>
  <c r="AU25"/>
  <c r="AK25"/>
  <c r="BC24"/>
  <c r="AI24"/>
  <c r="BC23"/>
  <c r="BB23"/>
  <c r="AI23"/>
  <c r="AI22"/>
  <c r="BA21"/>
  <c r="AY21"/>
  <c r="AW21"/>
  <c r="AU21"/>
  <c r="AK21"/>
  <c r="BC20"/>
  <c r="BE20" s="1"/>
  <c r="BB20"/>
  <c r="AI20"/>
  <c r="BC19"/>
  <c r="BD19" s="1"/>
  <c r="BB19"/>
  <c r="AI19"/>
  <c r="AI18"/>
  <c r="BC17"/>
  <c r="BB17"/>
  <c r="BD17" s="1"/>
  <c r="AI17"/>
  <c r="BA16"/>
  <c r="AY16"/>
  <c r="AW16"/>
  <c r="AU16"/>
  <c r="AK16"/>
  <c r="BC15"/>
  <c r="BE15"/>
  <c r="AI15"/>
  <c r="BA12"/>
  <c r="AY12"/>
  <c r="AW12"/>
  <c r="AU12"/>
  <c r="AK12"/>
  <c r="HJ21"/>
  <c r="GW33"/>
  <c r="GV33"/>
  <c r="IQ40"/>
  <c r="IR40" s="1"/>
  <c r="IP40"/>
  <c r="IQ41"/>
  <c r="IP41"/>
  <c r="IR41"/>
  <c r="IQ42"/>
  <c r="IP42"/>
  <c r="IQ43"/>
  <c r="IR43" s="1"/>
  <c r="IP43"/>
  <c r="IQ44"/>
  <c r="IP44"/>
  <c r="IQ45"/>
  <c r="IP45"/>
  <c r="IQ46"/>
  <c r="IP46"/>
  <c r="IQ47"/>
  <c r="IR47" s="1"/>
  <c r="IP47"/>
  <c r="IQ48"/>
  <c r="IT48"/>
  <c r="IP48"/>
  <c r="HW11"/>
  <c r="HV12"/>
  <c r="HT12"/>
  <c r="HW12" s="1"/>
  <c r="HW13"/>
  <c r="HW14"/>
  <c r="HW15"/>
  <c r="HV16"/>
  <c r="HT16"/>
  <c r="HW17"/>
  <c r="HW18"/>
  <c r="HW19"/>
  <c r="HW20"/>
  <c r="HV21"/>
  <c r="HT21"/>
  <c r="HW22"/>
  <c r="HW23"/>
  <c r="HW24"/>
  <c r="HV25"/>
  <c r="HW25" s="1"/>
  <c r="HT25"/>
  <c r="HW26"/>
  <c r="HW27"/>
  <c r="HW28"/>
  <c r="HW29"/>
  <c r="HW30"/>
  <c r="HV31"/>
  <c r="HW31" s="1"/>
  <c r="HT31"/>
  <c r="HW32"/>
  <c r="HV33"/>
  <c r="HT33"/>
  <c r="HW35"/>
  <c r="HV36"/>
  <c r="HW36" s="1"/>
  <c r="HT36"/>
  <c r="HW37"/>
  <c r="HW38"/>
  <c r="HV39"/>
  <c r="HT39"/>
  <c r="HW39" s="1"/>
  <c r="HW40"/>
  <c r="HW41"/>
  <c r="HW42"/>
  <c r="HW43"/>
  <c r="HW44"/>
  <c r="HW45"/>
  <c r="HW46"/>
  <c r="HW47"/>
  <c r="HW48"/>
  <c r="HO40"/>
  <c r="HR40"/>
  <c r="HO41"/>
  <c r="HR41" s="1"/>
  <c r="HO42"/>
  <c r="HP42" s="1"/>
  <c r="HO43"/>
  <c r="HO44"/>
  <c r="HO45"/>
  <c r="HO46"/>
  <c r="HR46" s="1"/>
  <c r="HO47"/>
  <c r="HR47"/>
  <c r="HN40"/>
  <c r="HN41"/>
  <c r="HN42"/>
  <c r="HN43"/>
  <c r="HN44"/>
  <c r="HN45"/>
  <c r="HP45" s="1"/>
  <c r="HN46"/>
  <c r="HN47"/>
  <c r="HO22"/>
  <c r="HR22" s="1"/>
  <c r="HO23"/>
  <c r="HR23" s="1"/>
  <c r="GU40"/>
  <c r="GU41"/>
  <c r="GU42"/>
  <c r="GU43"/>
  <c r="GU44"/>
  <c r="GU45"/>
  <c r="GU46"/>
  <c r="GU47"/>
  <c r="GU11"/>
  <c r="GT12"/>
  <c r="GR12"/>
  <c r="GU12"/>
  <c r="GU13"/>
  <c r="GU14"/>
  <c r="GM40"/>
  <c r="GP40" s="1"/>
  <c r="GM41"/>
  <c r="GM42"/>
  <c r="GP42"/>
  <c r="GM43"/>
  <c r="GP43" s="1"/>
  <c r="GM44"/>
  <c r="GN44" s="1"/>
  <c r="GM45"/>
  <c r="GP45" s="1"/>
  <c r="GM46"/>
  <c r="GP46" s="1"/>
  <c r="GM47"/>
  <c r="GP47" s="1"/>
  <c r="GL40"/>
  <c r="GN40" s="1"/>
  <c r="GL41"/>
  <c r="GL42"/>
  <c r="GL39" s="1"/>
  <c r="GL43"/>
  <c r="GL44"/>
  <c r="GL45"/>
  <c r="GL46"/>
  <c r="GL47"/>
  <c r="GM22"/>
  <c r="GM23"/>
  <c r="GP23"/>
  <c r="FS40"/>
  <c r="FS41"/>
  <c r="FS42"/>
  <c r="FS43"/>
  <c r="FS44"/>
  <c r="FS45"/>
  <c r="FS46"/>
  <c r="FS47"/>
  <c r="FS11"/>
  <c r="FR12"/>
  <c r="FP12"/>
  <c r="FS13"/>
  <c r="FS14"/>
  <c r="FK40"/>
  <c r="FN40" s="1"/>
  <c r="FK41"/>
  <c r="FK42"/>
  <c r="FN42" s="1"/>
  <c r="FK43"/>
  <c r="FL43" s="1"/>
  <c r="FK44"/>
  <c r="FN44" s="1"/>
  <c r="FK45"/>
  <c r="FK46"/>
  <c r="FN46"/>
  <c r="FK47"/>
  <c r="FN47"/>
  <c r="FJ40"/>
  <c r="FJ41"/>
  <c r="FJ42"/>
  <c r="FJ43"/>
  <c r="FJ44"/>
  <c r="FJ45"/>
  <c r="FJ46"/>
  <c r="FL46" s="1"/>
  <c r="FJ47"/>
  <c r="FL47" s="1"/>
  <c r="FK22"/>
  <c r="FN22" s="1"/>
  <c r="FK23"/>
  <c r="FN23"/>
  <c r="EQ40"/>
  <c r="EQ41"/>
  <c r="EQ42"/>
  <c r="EQ43"/>
  <c r="EQ44"/>
  <c r="EQ45"/>
  <c r="EQ46"/>
  <c r="EQ47"/>
  <c r="EQ13"/>
  <c r="EQ14"/>
  <c r="EL41"/>
  <c r="EL46"/>
  <c r="EL47"/>
  <c r="EI48"/>
  <c r="EK48" s="1"/>
  <c r="EL22"/>
  <c r="DO40"/>
  <c r="DO41"/>
  <c r="DO42"/>
  <c r="DO43"/>
  <c r="DO44"/>
  <c r="DO45"/>
  <c r="DO46"/>
  <c r="DO47"/>
  <c r="DO13"/>
  <c r="DO14"/>
  <c r="DG40"/>
  <c r="DJ40" s="1"/>
  <c r="DG41"/>
  <c r="DH41" s="1"/>
  <c r="DG42"/>
  <c r="DG43"/>
  <c r="DJ43" s="1"/>
  <c r="DG44"/>
  <c r="DG45"/>
  <c r="DJ45" s="1"/>
  <c r="DG46"/>
  <c r="DJ46" s="1"/>
  <c r="DG47"/>
  <c r="DJ47" s="1"/>
  <c r="DG48"/>
  <c r="DJ48" s="1"/>
  <c r="DG22"/>
  <c r="DJ22" s="1"/>
  <c r="DG23"/>
  <c r="DJ23"/>
  <c r="DF40"/>
  <c r="DF41"/>
  <c r="DF39" s="1"/>
  <c r="DF42"/>
  <c r="DF43"/>
  <c r="DH43" s="1"/>
  <c r="DF44"/>
  <c r="DF45"/>
  <c r="DF46"/>
  <c r="DF47"/>
  <c r="CM40"/>
  <c r="CM41"/>
  <c r="CM42"/>
  <c r="CM43"/>
  <c r="CM44"/>
  <c r="CM45"/>
  <c r="CM46"/>
  <c r="CM47"/>
  <c r="CM48"/>
  <c r="CM11"/>
  <c r="CM14"/>
  <c r="BG15"/>
  <c r="C15" s="1"/>
  <c r="BG14"/>
  <c r="C14"/>
  <c r="Q15"/>
  <c r="BJ15"/>
  <c r="K15"/>
  <c r="O15"/>
  <c r="W15"/>
  <c r="Y15"/>
  <c r="BJ14"/>
  <c r="BM14"/>
  <c r="M14"/>
  <c r="U14"/>
  <c r="BG17"/>
  <c r="BG19"/>
  <c r="C19" s="1"/>
  <c r="BG20"/>
  <c r="C20" s="1"/>
  <c r="BG18"/>
  <c r="C18" s="1"/>
  <c r="BJ17"/>
  <c r="BJ19"/>
  <c r="BJ20"/>
  <c r="BJ18"/>
  <c r="BM18"/>
  <c r="I18" s="1"/>
  <c r="BG23"/>
  <c r="C23" s="1"/>
  <c r="BG22"/>
  <c r="C22" s="1"/>
  <c r="BJ23"/>
  <c r="BJ21" s="1"/>
  <c r="BJ22"/>
  <c r="F22" s="1"/>
  <c r="BM22"/>
  <c r="BJ24"/>
  <c r="F24" s="1"/>
  <c r="BM24"/>
  <c r="I24" s="1"/>
  <c r="K24"/>
  <c r="M24"/>
  <c r="O24"/>
  <c r="Q24"/>
  <c r="BW24"/>
  <c r="S24" s="1"/>
  <c r="BY24"/>
  <c r="U24" s="1"/>
  <c r="CA24"/>
  <c r="W24" s="1"/>
  <c r="CC24"/>
  <c r="Y24" s="1"/>
  <c r="BG24"/>
  <c r="C24" s="1"/>
  <c r="BG27"/>
  <c r="BG28"/>
  <c r="C28" s="1"/>
  <c r="BG29"/>
  <c r="C29" s="1"/>
  <c r="BG30"/>
  <c r="C30" s="1"/>
  <c r="BJ30"/>
  <c r="BM30"/>
  <c r="I30" s="1"/>
  <c r="K30"/>
  <c r="M30"/>
  <c r="O30"/>
  <c r="Q30"/>
  <c r="S30"/>
  <c r="CE26"/>
  <c r="BJ27"/>
  <c r="F27" s="1"/>
  <c r="BM27"/>
  <c r="I27" s="1"/>
  <c r="K27"/>
  <c r="O27"/>
  <c r="S27"/>
  <c r="Y27"/>
  <c r="BJ28"/>
  <c r="F28"/>
  <c r="BJ29"/>
  <c r="CE29" s="1"/>
  <c r="BJ32"/>
  <c r="F32" s="1"/>
  <c r="BM32"/>
  <c r="I32" s="1"/>
  <c r="K31"/>
  <c r="M32"/>
  <c r="Q32"/>
  <c r="BW32"/>
  <c r="S32" s="1"/>
  <c r="BY32"/>
  <c r="U32" s="1"/>
  <c r="CA32"/>
  <c r="W32" s="1"/>
  <c r="CC32"/>
  <c r="Y32" s="1"/>
  <c r="BG32"/>
  <c r="C32" s="1"/>
  <c r="BG35"/>
  <c r="C35" s="1"/>
  <c r="BJ35"/>
  <c r="BJ38"/>
  <c r="BJ36" s="1"/>
  <c r="BM38"/>
  <c r="I38" s="1"/>
  <c r="K38"/>
  <c r="M38"/>
  <c r="O38"/>
  <c r="Q38"/>
  <c r="BW38"/>
  <c r="S38"/>
  <c r="U38"/>
  <c r="W38"/>
  <c r="BG38"/>
  <c r="C38" s="1"/>
  <c r="BG46"/>
  <c r="C46" s="1"/>
  <c r="BG40"/>
  <c r="C40"/>
  <c r="BG41"/>
  <c r="C41"/>
  <c r="BG42"/>
  <c r="C42" s="1"/>
  <c r="BG43"/>
  <c r="C43" s="1"/>
  <c r="BG45"/>
  <c r="C45" s="1"/>
  <c r="BG47"/>
  <c r="C47" s="1"/>
  <c r="BJ46"/>
  <c r="F46" s="1"/>
  <c r="BM46"/>
  <c r="I46" s="1"/>
  <c r="K46"/>
  <c r="M46"/>
  <c r="O46"/>
  <c r="U46"/>
  <c r="BJ40"/>
  <c r="BM40"/>
  <c r="K40"/>
  <c r="O40"/>
  <c r="Q40"/>
  <c r="S40"/>
  <c r="U40"/>
  <c r="BJ41"/>
  <c r="BM41"/>
  <c r="I41" s="1"/>
  <c r="K41"/>
  <c r="M41"/>
  <c r="O41"/>
  <c r="Q41"/>
  <c r="Y41"/>
  <c r="BJ42"/>
  <c r="BM42"/>
  <c r="I42"/>
  <c r="K42"/>
  <c r="M42"/>
  <c r="Q42"/>
  <c r="Y42"/>
  <c r="BJ43"/>
  <c r="BM43"/>
  <c r="I43"/>
  <c r="K43"/>
  <c r="M43"/>
  <c r="O43"/>
  <c r="Q43"/>
  <c r="W43"/>
  <c r="BJ45"/>
  <c r="BK45" s="1"/>
  <c r="G45" s="1"/>
  <c r="BM45"/>
  <c r="I45"/>
  <c r="K45"/>
  <c r="M45"/>
  <c r="O45"/>
  <c r="Q45"/>
  <c r="U45"/>
  <c r="BJ47"/>
  <c r="CE47" s="1"/>
  <c r="BM47"/>
  <c r="I47" s="1"/>
  <c r="K47"/>
  <c r="M47"/>
  <c r="O47"/>
  <c r="Y47"/>
  <c r="BJ44"/>
  <c r="F44"/>
  <c r="BM44"/>
  <c r="I44" s="1"/>
  <c r="K44"/>
  <c r="M44"/>
  <c r="O44"/>
  <c r="Q44"/>
  <c r="W44"/>
  <c r="BG44"/>
  <c r="C44" s="1"/>
  <c r="BG48"/>
  <c r="C48" s="1"/>
  <c r="BJ48"/>
  <c r="F48" s="1"/>
  <c r="BJ11"/>
  <c r="BJ10" s="1"/>
  <c r="BI22"/>
  <c r="BL22"/>
  <c r="H22" s="1"/>
  <c r="BN22"/>
  <c r="J22" s="1"/>
  <c r="BP22"/>
  <c r="BP21" s="1"/>
  <c r="L21" s="1"/>
  <c r="BR22"/>
  <c r="BR21" s="1"/>
  <c r="N21" s="1"/>
  <c r="BT22"/>
  <c r="R22"/>
  <c r="BI23"/>
  <c r="E23" s="1"/>
  <c r="BP23"/>
  <c r="L23"/>
  <c r="R23"/>
  <c r="X23"/>
  <c r="BL23"/>
  <c r="H23" s="1"/>
  <c r="BN23"/>
  <c r="J23"/>
  <c r="BR23"/>
  <c r="N23" s="1"/>
  <c r="BT23"/>
  <c r="BT21" s="1"/>
  <c r="P21" s="1"/>
  <c r="BI40"/>
  <c r="BL40"/>
  <c r="BN40"/>
  <c r="J40" s="1"/>
  <c r="BP40"/>
  <c r="BR40"/>
  <c r="N40"/>
  <c r="BT40"/>
  <c r="P40" s="1"/>
  <c r="T40"/>
  <c r="V40"/>
  <c r="BI41"/>
  <c r="BL41"/>
  <c r="H41" s="1"/>
  <c r="BN41"/>
  <c r="J41"/>
  <c r="BP41"/>
  <c r="L41"/>
  <c r="BR41"/>
  <c r="N41" s="1"/>
  <c r="BT41"/>
  <c r="P41" s="1"/>
  <c r="BI42"/>
  <c r="E42"/>
  <c r="BL42"/>
  <c r="BN42"/>
  <c r="J42" s="1"/>
  <c r="BP42"/>
  <c r="L42" s="1"/>
  <c r="BR42"/>
  <c r="N42" s="1"/>
  <c r="BT42"/>
  <c r="P42" s="1"/>
  <c r="X42"/>
  <c r="BI43"/>
  <c r="E43" s="1"/>
  <c r="BL43"/>
  <c r="H43" s="1"/>
  <c r="BN43"/>
  <c r="BP43"/>
  <c r="L43" s="1"/>
  <c r="BR43"/>
  <c r="N43" s="1"/>
  <c r="BT43"/>
  <c r="P43" s="1"/>
  <c r="R43"/>
  <c r="X43"/>
  <c r="BI44"/>
  <c r="E44" s="1"/>
  <c r="BL44"/>
  <c r="H44" s="1"/>
  <c r="BN44"/>
  <c r="BP44"/>
  <c r="L44" s="1"/>
  <c r="BR44"/>
  <c r="N44" s="1"/>
  <c r="BT44"/>
  <c r="P44" s="1"/>
  <c r="R44"/>
  <c r="V44"/>
  <c r="X44"/>
  <c r="BI45"/>
  <c r="BL45"/>
  <c r="H45" s="1"/>
  <c r="BN45"/>
  <c r="J45" s="1"/>
  <c r="BP45"/>
  <c r="L45" s="1"/>
  <c r="BR45"/>
  <c r="BT45"/>
  <c r="P45" s="1"/>
  <c r="T45"/>
  <c r="V45"/>
  <c r="BI46"/>
  <c r="BL46"/>
  <c r="BN46"/>
  <c r="J46" s="1"/>
  <c r="BP46"/>
  <c r="L46" s="1"/>
  <c r="BR46"/>
  <c r="N46"/>
  <c r="BT46"/>
  <c r="P46" s="1"/>
  <c r="V46"/>
  <c r="BI47"/>
  <c r="CD47" s="1"/>
  <c r="Z47" s="1"/>
  <c r="BL47"/>
  <c r="H47" s="1"/>
  <c r="BN47"/>
  <c r="J47" s="1"/>
  <c r="BP47"/>
  <c r="L47" s="1"/>
  <c r="BR47"/>
  <c r="N47" s="1"/>
  <c r="BT47"/>
  <c r="P47" s="1"/>
  <c r="V47"/>
  <c r="BI48"/>
  <c r="H48"/>
  <c r="J48"/>
  <c r="L48"/>
  <c r="BR48"/>
  <c r="N48" s="1"/>
  <c r="BT48"/>
  <c r="P48"/>
  <c r="BN38"/>
  <c r="BP38"/>
  <c r="L38" s="1"/>
  <c r="BR38"/>
  <c r="BR36" s="1"/>
  <c r="N36" s="1"/>
  <c r="BT38"/>
  <c r="BT36" s="1"/>
  <c r="X38"/>
  <c r="BL38"/>
  <c r="H38"/>
  <c r="L35"/>
  <c r="BR35"/>
  <c r="N35" s="1"/>
  <c r="BL35"/>
  <c r="BL33" s="1"/>
  <c r="H33" s="1"/>
  <c r="BN32"/>
  <c r="J32"/>
  <c r="BP32"/>
  <c r="L32" s="1"/>
  <c r="BR32"/>
  <c r="BR31" s="1"/>
  <c r="BT32"/>
  <c r="P32" s="1"/>
  <c r="BX32"/>
  <c r="T32" s="1"/>
  <c r="BZ32"/>
  <c r="BZ31" s="1"/>
  <c r="CB32"/>
  <c r="X32" s="1"/>
  <c r="BN30"/>
  <c r="J30" s="1"/>
  <c r="BP30"/>
  <c r="L30" s="1"/>
  <c r="BR30"/>
  <c r="N30" s="1"/>
  <c r="BT30"/>
  <c r="P30" s="1"/>
  <c r="R30"/>
  <c r="T30"/>
  <c r="V30"/>
  <c r="X30"/>
  <c r="BN27"/>
  <c r="J27" s="1"/>
  <c r="BP27"/>
  <c r="BP25" s="1"/>
  <c r="BR27"/>
  <c r="N27"/>
  <c r="BT27"/>
  <c r="P27" s="1"/>
  <c r="R27"/>
  <c r="T27"/>
  <c r="BZ25"/>
  <c r="V27"/>
  <c r="BL28"/>
  <c r="H28" s="1"/>
  <c r="BL29"/>
  <c r="H29" s="1"/>
  <c r="BL30"/>
  <c r="H30" s="1"/>
  <c r="BN24"/>
  <c r="J24" s="1"/>
  <c r="BP24"/>
  <c r="L24" s="1"/>
  <c r="BR24"/>
  <c r="N24" s="1"/>
  <c r="BT24"/>
  <c r="P24" s="1"/>
  <c r="BV24"/>
  <c r="R24"/>
  <c r="BX24"/>
  <c r="T24" s="1"/>
  <c r="BZ24"/>
  <c r="V24" s="1"/>
  <c r="CB24"/>
  <c r="X24" s="1"/>
  <c r="BL24"/>
  <c r="H24" s="1"/>
  <c r="BN20"/>
  <c r="J20" s="1"/>
  <c r="BP20"/>
  <c r="L20" s="1"/>
  <c r="BR20"/>
  <c r="N20" s="1"/>
  <c r="X20"/>
  <c r="BN19"/>
  <c r="J19" s="1"/>
  <c r="BP19"/>
  <c r="L19"/>
  <c r="BR19"/>
  <c r="N19" s="1"/>
  <c r="V19"/>
  <c r="BN18"/>
  <c r="J18" s="1"/>
  <c r="BP18"/>
  <c r="BR18"/>
  <c r="N18"/>
  <c r="BT18"/>
  <c r="P18" s="1"/>
  <c r="BN17"/>
  <c r="BN16" s="1"/>
  <c r="J16" s="1"/>
  <c r="BP17"/>
  <c r="L17"/>
  <c r="N17"/>
  <c r="BT17"/>
  <c r="BL18"/>
  <c r="H18" s="1"/>
  <c r="BL19"/>
  <c r="BL20"/>
  <c r="H20" s="1"/>
  <c r="BN15"/>
  <c r="J15" s="1"/>
  <c r="BP15"/>
  <c r="L15" s="1"/>
  <c r="BR15"/>
  <c r="BT15"/>
  <c r="V15"/>
  <c r="BN14"/>
  <c r="J14" s="1"/>
  <c r="BP14"/>
  <c r="L14" s="1"/>
  <c r="BR14"/>
  <c r="N14"/>
  <c r="BT14"/>
  <c r="P14"/>
  <c r="R14"/>
  <c r="T14"/>
  <c r="V14"/>
  <c r="X14"/>
  <c r="BL14"/>
  <c r="H14"/>
  <c r="BL15"/>
  <c r="BN13"/>
  <c r="BN12" s="1"/>
  <c r="J12" s="1"/>
  <c r="BP13"/>
  <c r="BP12" s="1"/>
  <c r="L12" s="1"/>
  <c r="BR13"/>
  <c r="N13" s="1"/>
  <c r="BT13"/>
  <c r="BL32"/>
  <c r="H32" s="1"/>
  <c r="BL27"/>
  <c r="BL25" s="1"/>
  <c r="BL17"/>
  <c r="H17" s="1"/>
  <c r="BL13"/>
  <c r="H13" s="1"/>
  <c r="BH11"/>
  <c r="D11" s="1"/>
  <c r="BH14"/>
  <c r="D14"/>
  <c r="BH15"/>
  <c r="BH17"/>
  <c r="D17" s="1"/>
  <c r="BH19"/>
  <c r="D19" s="1"/>
  <c r="BH20"/>
  <c r="D20" s="1"/>
  <c r="BH18"/>
  <c r="BH23"/>
  <c r="BH21" s="1"/>
  <c r="BH22"/>
  <c r="D22" s="1"/>
  <c r="BK22"/>
  <c r="BH24"/>
  <c r="D24" s="1"/>
  <c r="BH30"/>
  <c r="BK30" s="1"/>
  <c r="G30" s="1"/>
  <c r="BH27"/>
  <c r="D27" s="1"/>
  <c r="BH28"/>
  <c r="D28"/>
  <c r="BH29"/>
  <c r="D29"/>
  <c r="BK26"/>
  <c r="BJ31"/>
  <c r="BK31" s="1"/>
  <c r="BH32"/>
  <c r="BH31" s="1"/>
  <c r="D31" s="1"/>
  <c r="BH35"/>
  <c r="D35" s="1"/>
  <c r="BH38"/>
  <c r="BK38" s="1"/>
  <c r="BK37"/>
  <c r="G37"/>
  <c r="BH46"/>
  <c r="D46"/>
  <c r="BH40"/>
  <c r="BH41"/>
  <c r="D41" s="1"/>
  <c r="BH42"/>
  <c r="D42" s="1"/>
  <c r="BH43"/>
  <c r="D43"/>
  <c r="BH45"/>
  <c r="D45"/>
  <c r="BH47"/>
  <c r="D47" s="1"/>
  <c r="BH44"/>
  <c r="BK44" s="1"/>
  <c r="G44" s="1"/>
  <c r="BH48"/>
  <c r="BI38"/>
  <c r="BI36" s="1"/>
  <c r="BI35"/>
  <c r="E35" s="1"/>
  <c r="BI32"/>
  <c r="BI28"/>
  <c r="CD28" s="1"/>
  <c r="Z28" s="1"/>
  <c r="BI29"/>
  <c r="E29" s="1"/>
  <c r="BI30"/>
  <c r="E30"/>
  <c r="BI27"/>
  <c r="BI24"/>
  <c r="E24" s="1"/>
  <c r="BI18"/>
  <c r="E18" s="1"/>
  <c r="BI19"/>
  <c r="E19" s="1"/>
  <c r="BI20"/>
  <c r="BI17"/>
  <c r="BI14"/>
  <c r="E14" s="1"/>
  <c r="BI15"/>
  <c r="CD15" s="1"/>
  <c r="BI13"/>
  <c r="E13" s="1"/>
  <c r="H11"/>
  <c r="J11"/>
  <c r="P11"/>
  <c r="R11"/>
  <c r="CB10"/>
  <c r="BI11"/>
  <c r="BI10" s="1"/>
  <c r="BG11"/>
  <c r="BG10" s="1"/>
  <c r="C10" s="1"/>
  <c r="CC31"/>
  <c r="CB36"/>
  <c r="X36" s="1"/>
  <c r="CA36"/>
  <c r="BY31"/>
  <c r="BY36"/>
  <c r="BX25"/>
  <c r="BX31"/>
  <c r="T31" s="1"/>
  <c r="BW25"/>
  <c r="BV21"/>
  <c r="R21" s="1"/>
  <c r="BV36"/>
  <c r="R36" s="1"/>
  <c r="Q31"/>
  <c r="Q36"/>
  <c r="BM36"/>
  <c r="I36" s="1"/>
  <c r="BL36"/>
  <c r="M31"/>
  <c r="BN31"/>
  <c r="BI31"/>
  <c r="E31" s="1"/>
  <c r="CF26"/>
  <c r="O25"/>
  <c r="K25"/>
  <c r="BN21"/>
  <c r="J21" s="1"/>
  <c r="IQ13"/>
  <c r="IR13" s="1"/>
  <c r="IQ14"/>
  <c r="IQ12" s="1"/>
  <c r="IQ15"/>
  <c r="IS15" s="1"/>
  <c r="IQ17"/>
  <c r="IS17" s="1"/>
  <c r="IQ18"/>
  <c r="IT18" s="1"/>
  <c r="IQ19"/>
  <c r="IT19" s="1"/>
  <c r="IQ20"/>
  <c r="IS20" s="1"/>
  <c r="IQ22"/>
  <c r="IR22" s="1"/>
  <c r="IQ23"/>
  <c r="IQ24"/>
  <c r="IR24" s="1"/>
  <c r="IQ26"/>
  <c r="IS26" s="1"/>
  <c r="IQ27"/>
  <c r="IQ25" s="1"/>
  <c r="IT25" s="1"/>
  <c r="IQ28"/>
  <c r="IR28" s="1"/>
  <c r="IQ29"/>
  <c r="IS29" s="1"/>
  <c r="IQ30"/>
  <c r="IQ32"/>
  <c r="IQ37"/>
  <c r="IQ36" s="1"/>
  <c r="IQ38"/>
  <c r="IS38" s="1"/>
  <c r="IP11"/>
  <c r="IS11" s="1"/>
  <c r="IP13"/>
  <c r="IP14"/>
  <c r="IP15"/>
  <c r="IP12" s="1"/>
  <c r="IP17"/>
  <c r="IP18"/>
  <c r="IR18" s="1"/>
  <c r="IP19"/>
  <c r="IP20"/>
  <c r="IP22"/>
  <c r="IP23"/>
  <c r="IP24"/>
  <c r="IP27"/>
  <c r="IP25" s="1"/>
  <c r="IP28"/>
  <c r="IP29"/>
  <c r="IP30"/>
  <c r="IR30" s="1"/>
  <c r="IP32"/>
  <c r="IR32" s="1"/>
  <c r="IP38"/>
  <c r="IP36"/>
  <c r="IO10"/>
  <c r="IO12"/>
  <c r="IO16"/>
  <c r="IO21"/>
  <c r="IO25"/>
  <c r="IO31"/>
  <c r="IO36"/>
  <c r="IO39"/>
  <c r="IN10"/>
  <c r="IN12"/>
  <c r="IN16"/>
  <c r="IN21"/>
  <c r="IN25"/>
  <c r="IN31"/>
  <c r="IN36"/>
  <c r="IN39"/>
  <c r="IM10"/>
  <c r="IM12"/>
  <c r="IM16"/>
  <c r="IM21"/>
  <c r="IM25"/>
  <c r="IM31"/>
  <c r="IM36"/>
  <c r="IM39"/>
  <c r="IL10"/>
  <c r="IL12"/>
  <c r="IL16"/>
  <c r="IL21"/>
  <c r="IL25"/>
  <c r="IL31"/>
  <c r="IL36"/>
  <c r="IL39"/>
  <c r="IJ10"/>
  <c r="IJ12"/>
  <c r="IJ16"/>
  <c r="IJ21"/>
  <c r="IJ25"/>
  <c r="IJ31"/>
  <c r="IJ36"/>
  <c r="IJ39"/>
  <c r="IH10"/>
  <c r="IH12"/>
  <c r="IH16"/>
  <c r="IH21"/>
  <c r="IH25"/>
  <c r="IH31"/>
  <c r="IH36"/>
  <c r="IH39"/>
  <c r="IF10"/>
  <c r="IF12"/>
  <c r="IF16"/>
  <c r="IF21"/>
  <c r="IF25"/>
  <c r="IF31"/>
  <c r="IF36"/>
  <c r="IF39"/>
  <c r="HS39"/>
  <c r="HU39"/>
  <c r="HS36"/>
  <c r="HU36"/>
  <c r="HS33"/>
  <c r="HU33"/>
  <c r="HS31"/>
  <c r="HU31"/>
  <c r="IT30"/>
  <c r="IS28"/>
  <c r="HS25"/>
  <c r="HU25"/>
  <c r="HS21"/>
  <c r="HU21"/>
  <c r="HS16"/>
  <c r="HU16"/>
  <c r="HS12"/>
  <c r="HU12"/>
  <c r="HS10"/>
  <c r="HS9" s="1"/>
  <c r="HV10"/>
  <c r="HT10"/>
  <c r="HU10"/>
  <c r="HO11"/>
  <c r="HQ11" s="1"/>
  <c r="HO13"/>
  <c r="HR13"/>
  <c r="HO14"/>
  <c r="HO12" s="1"/>
  <c r="HO15"/>
  <c r="HP15" s="1"/>
  <c r="HO17"/>
  <c r="HO18"/>
  <c r="HR18" s="1"/>
  <c r="HO19"/>
  <c r="HO16" s="1"/>
  <c r="HO20"/>
  <c r="HO24"/>
  <c r="HP24" s="1"/>
  <c r="HO26"/>
  <c r="HR26" s="1"/>
  <c r="HO27"/>
  <c r="HP27" s="1"/>
  <c r="HO28"/>
  <c r="HO29"/>
  <c r="HO30"/>
  <c r="HQ30" s="1"/>
  <c r="HP30"/>
  <c r="HO32"/>
  <c r="HO31"/>
  <c r="HQ31" s="1"/>
  <c r="HO37"/>
  <c r="HO35" s="1"/>
  <c r="HO38"/>
  <c r="HO48"/>
  <c r="HR48" s="1"/>
  <c r="HN11"/>
  <c r="HN10" s="1"/>
  <c r="HQ10" s="1"/>
  <c r="HN13"/>
  <c r="HQ13" s="1"/>
  <c r="HN14"/>
  <c r="HN15"/>
  <c r="HN17"/>
  <c r="HN18"/>
  <c r="HN16" s="1"/>
  <c r="HN19"/>
  <c r="HN20"/>
  <c r="HP20" s="1"/>
  <c r="HN22"/>
  <c r="HN21" s="1"/>
  <c r="HN23"/>
  <c r="HP23" s="1"/>
  <c r="HN24"/>
  <c r="HN27"/>
  <c r="HN28"/>
  <c r="HN25" s="1"/>
  <c r="HN29"/>
  <c r="HP29"/>
  <c r="HN30"/>
  <c r="HN32"/>
  <c r="HN31" s="1"/>
  <c r="HN38"/>
  <c r="HQ38" s="1"/>
  <c r="HN48"/>
  <c r="HQ48" s="1"/>
  <c r="HM10"/>
  <c r="HM12"/>
  <c r="HM16"/>
  <c r="HM21"/>
  <c r="HM25"/>
  <c r="HM31"/>
  <c r="HM36"/>
  <c r="HM39"/>
  <c r="HL10"/>
  <c r="HL12"/>
  <c r="HL16"/>
  <c r="HL21"/>
  <c r="HL25"/>
  <c r="HL31"/>
  <c r="HL36"/>
  <c r="HL39"/>
  <c r="HK10"/>
  <c r="HK12"/>
  <c r="HK16"/>
  <c r="HK21"/>
  <c r="HK25"/>
  <c r="HK31"/>
  <c r="HK36"/>
  <c r="HK39"/>
  <c r="HJ10"/>
  <c r="HJ12"/>
  <c r="HJ16"/>
  <c r="HJ25"/>
  <c r="HJ31"/>
  <c r="HJ36"/>
  <c r="HJ39"/>
  <c r="HI10"/>
  <c r="HI12"/>
  <c r="HI16"/>
  <c r="HI9" s="1"/>
  <c r="HI21"/>
  <c r="HI25"/>
  <c r="HI31"/>
  <c r="HI36"/>
  <c r="HI39"/>
  <c r="HH10"/>
  <c r="HH12"/>
  <c r="HH16"/>
  <c r="HH21"/>
  <c r="HH25"/>
  <c r="HH31"/>
  <c r="HH36"/>
  <c r="HH39"/>
  <c r="HG10"/>
  <c r="HG12"/>
  <c r="HG16"/>
  <c r="HG9" s="1"/>
  <c r="HG21"/>
  <c r="HG25"/>
  <c r="HG31"/>
  <c r="HG36"/>
  <c r="HG39"/>
  <c r="HF10"/>
  <c r="HF12"/>
  <c r="HF16"/>
  <c r="HF21"/>
  <c r="HF25"/>
  <c r="HF31"/>
  <c r="HF36"/>
  <c r="HF39"/>
  <c r="GU48"/>
  <c r="GQ39"/>
  <c r="GW39"/>
  <c r="GV39"/>
  <c r="GT39"/>
  <c r="GU39" s="1"/>
  <c r="GR39"/>
  <c r="GS39"/>
  <c r="GU38"/>
  <c r="HP37"/>
  <c r="GU37"/>
  <c r="GQ36"/>
  <c r="GW36"/>
  <c r="GV36"/>
  <c r="GT36"/>
  <c r="GU36"/>
  <c r="GR36"/>
  <c r="GS36"/>
  <c r="GU35"/>
  <c r="GU32"/>
  <c r="GQ31"/>
  <c r="GW31"/>
  <c r="GV31"/>
  <c r="GT31"/>
  <c r="GR31"/>
  <c r="GS31"/>
  <c r="HR30"/>
  <c r="GU30"/>
  <c r="HQ29"/>
  <c r="GU29"/>
  <c r="HR28"/>
  <c r="GU28"/>
  <c r="HR27"/>
  <c r="GU27"/>
  <c r="GU26"/>
  <c r="GU25" s="1"/>
  <c r="GQ25"/>
  <c r="GW25"/>
  <c r="GV25"/>
  <c r="GT25"/>
  <c r="GS25"/>
  <c r="GR25"/>
  <c r="GU24"/>
  <c r="GU23"/>
  <c r="GU22"/>
  <c r="GQ21"/>
  <c r="GW21"/>
  <c r="GV21"/>
  <c r="GT21"/>
  <c r="GU21" s="1"/>
  <c r="GR21"/>
  <c r="GS21"/>
  <c r="GU20"/>
  <c r="HR19"/>
  <c r="GU19"/>
  <c r="HQ18"/>
  <c r="GU18"/>
  <c r="HR17"/>
  <c r="GU17"/>
  <c r="GQ16"/>
  <c r="GW16"/>
  <c r="GV16"/>
  <c r="GT16"/>
  <c r="GR16"/>
  <c r="GS16"/>
  <c r="GU15"/>
  <c r="GQ12"/>
  <c r="GW12"/>
  <c r="GV12"/>
  <c r="GS12"/>
  <c r="GQ10"/>
  <c r="GW10"/>
  <c r="GV10"/>
  <c r="GT10"/>
  <c r="GU10" s="1"/>
  <c r="GR10"/>
  <c r="GS10"/>
  <c r="GM11"/>
  <c r="GM10" s="1"/>
  <c r="GM13"/>
  <c r="GM14"/>
  <c r="GN14"/>
  <c r="GM15"/>
  <c r="GM17"/>
  <c r="GP17" s="1"/>
  <c r="GM18"/>
  <c r="GP18" s="1"/>
  <c r="GM19"/>
  <c r="GP19" s="1"/>
  <c r="GM20"/>
  <c r="GM24"/>
  <c r="GP24" s="1"/>
  <c r="GM26"/>
  <c r="GN26"/>
  <c r="GM27"/>
  <c r="GO27" s="1"/>
  <c r="GM28"/>
  <c r="GO28" s="1"/>
  <c r="GM29"/>
  <c r="GO29" s="1"/>
  <c r="GM30"/>
  <c r="GM32"/>
  <c r="GM31" s="1"/>
  <c r="GP31" s="1"/>
  <c r="GM37"/>
  <c r="GM36" s="1"/>
  <c r="GM38"/>
  <c r="GN38" s="1"/>
  <c r="GM48"/>
  <c r="GL11"/>
  <c r="GL13"/>
  <c r="GL14"/>
  <c r="GL15"/>
  <c r="GL17"/>
  <c r="GL18"/>
  <c r="GL19"/>
  <c r="GL16" s="1"/>
  <c r="GL20"/>
  <c r="GO20"/>
  <c r="GL22"/>
  <c r="GL21" s="1"/>
  <c r="GL23"/>
  <c r="GN23" s="1"/>
  <c r="GL24"/>
  <c r="GL27"/>
  <c r="GL25" s="1"/>
  <c r="GL28"/>
  <c r="GL29"/>
  <c r="GL30"/>
  <c r="GN30" s="1"/>
  <c r="GL32"/>
  <c r="GO32" s="1"/>
  <c r="GL38"/>
  <c r="GL48"/>
  <c r="GK10"/>
  <c r="GK12"/>
  <c r="GK16"/>
  <c r="GK21"/>
  <c r="GK25"/>
  <c r="GK31"/>
  <c r="GK36"/>
  <c r="GK39"/>
  <c r="GJ10"/>
  <c r="GJ12"/>
  <c r="GJ16"/>
  <c r="GJ21"/>
  <c r="GJ25"/>
  <c r="GJ31"/>
  <c r="GJ9" s="1"/>
  <c r="GJ36"/>
  <c r="GJ39"/>
  <c r="GI10"/>
  <c r="GI12"/>
  <c r="GI16"/>
  <c r="GI21"/>
  <c r="GI25"/>
  <c r="GI31"/>
  <c r="GI36"/>
  <c r="GI39"/>
  <c r="GH10"/>
  <c r="GH12"/>
  <c r="GH16"/>
  <c r="GH21"/>
  <c r="GH25"/>
  <c r="GH31"/>
  <c r="GH36"/>
  <c r="GH39"/>
  <c r="GG10"/>
  <c r="GG12"/>
  <c r="GG16"/>
  <c r="GG21"/>
  <c r="GG25"/>
  <c r="GG31"/>
  <c r="GG36"/>
  <c r="GG39"/>
  <c r="GF10"/>
  <c r="GF12"/>
  <c r="GF16"/>
  <c r="GF21"/>
  <c r="GF25"/>
  <c r="GF31"/>
  <c r="GF36"/>
  <c r="GF39"/>
  <c r="GE10"/>
  <c r="GE12"/>
  <c r="GE16"/>
  <c r="GE21"/>
  <c r="GE25"/>
  <c r="GE31"/>
  <c r="GE36"/>
  <c r="GE39"/>
  <c r="GD10"/>
  <c r="GD12"/>
  <c r="GD16"/>
  <c r="GD21"/>
  <c r="GD25"/>
  <c r="GD31"/>
  <c r="GD36"/>
  <c r="GD39"/>
  <c r="FS48"/>
  <c r="FO39"/>
  <c r="FR39"/>
  <c r="FP39"/>
  <c r="FQ39"/>
  <c r="FS38"/>
  <c r="GO37"/>
  <c r="FS37"/>
  <c r="FO36"/>
  <c r="FR36"/>
  <c r="FP36"/>
  <c r="FQ36"/>
  <c r="FS35"/>
  <c r="FO33"/>
  <c r="FS32"/>
  <c r="FO31"/>
  <c r="FR31"/>
  <c r="FP31"/>
  <c r="FQ31"/>
  <c r="FS30"/>
  <c r="GN29"/>
  <c r="FS29"/>
  <c r="FS25" s="1"/>
  <c r="FS28"/>
  <c r="FS27"/>
  <c r="FS26"/>
  <c r="FO25"/>
  <c r="FR25"/>
  <c r="FQ25"/>
  <c r="FP25"/>
  <c r="FS24"/>
  <c r="FS23"/>
  <c r="FS22"/>
  <c r="FO21"/>
  <c r="FR21"/>
  <c r="FP21"/>
  <c r="FQ21"/>
  <c r="FS20"/>
  <c r="FS19"/>
  <c r="FS18"/>
  <c r="FS17"/>
  <c r="FO16"/>
  <c r="FR16"/>
  <c r="FP16"/>
  <c r="FQ16"/>
  <c r="FQ9" s="1"/>
  <c r="FS15"/>
  <c r="GP14"/>
  <c r="GO14"/>
  <c r="FO12"/>
  <c r="FQ12"/>
  <c r="GP11"/>
  <c r="FO10"/>
  <c r="FR10"/>
  <c r="FP10"/>
  <c r="FQ10"/>
  <c r="FK11"/>
  <c r="FK10" s="1"/>
  <c r="FK13"/>
  <c r="FL13" s="1"/>
  <c r="FK14"/>
  <c r="FN14" s="1"/>
  <c r="FK15"/>
  <c r="FL15" s="1"/>
  <c r="FK17"/>
  <c r="FM17" s="1"/>
  <c r="FK18"/>
  <c r="FN18" s="1"/>
  <c r="FK19"/>
  <c r="FN19" s="1"/>
  <c r="FK20"/>
  <c r="FN20" s="1"/>
  <c r="FK24"/>
  <c r="FL24" s="1"/>
  <c r="FK26"/>
  <c r="FL26"/>
  <c r="FK27"/>
  <c r="FK28"/>
  <c r="FM28" s="1"/>
  <c r="FK29"/>
  <c r="FK30"/>
  <c r="FK25" s="1"/>
  <c r="FN25" s="1"/>
  <c r="FK32"/>
  <c r="FK31" s="1"/>
  <c r="FK37"/>
  <c r="FM37" s="1"/>
  <c r="FK38"/>
  <c r="FL38" s="1"/>
  <c r="FK48"/>
  <c r="FJ11"/>
  <c r="FJ10" s="1"/>
  <c r="FJ13"/>
  <c r="FJ12" s="1"/>
  <c r="FJ14"/>
  <c r="FJ15"/>
  <c r="FJ17"/>
  <c r="FJ18"/>
  <c r="FJ19"/>
  <c r="FJ20"/>
  <c r="FJ22"/>
  <c r="FJ23"/>
  <c r="FJ21" s="1"/>
  <c r="FJ24"/>
  <c r="FJ27"/>
  <c r="FJ28"/>
  <c r="FJ29"/>
  <c r="FL29" s="1"/>
  <c r="FJ30"/>
  <c r="FJ32"/>
  <c r="FL32" s="1"/>
  <c r="FJ38"/>
  <c r="FJ36" s="1"/>
  <c r="FJ48"/>
  <c r="FI10"/>
  <c r="FI12"/>
  <c r="FI16"/>
  <c r="FI21"/>
  <c r="FI25"/>
  <c r="FI31"/>
  <c r="FI36"/>
  <c r="FI39"/>
  <c r="FH10"/>
  <c r="FH12"/>
  <c r="FH16"/>
  <c r="FH21"/>
  <c r="FH25"/>
  <c r="FH31"/>
  <c r="FH36"/>
  <c r="FH39"/>
  <c r="FG10"/>
  <c r="FG12"/>
  <c r="FG16"/>
  <c r="FG21"/>
  <c r="FG25"/>
  <c r="FG36"/>
  <c r="FG39"/>
  <c r="FF10"/>
  <c r="FF12"/>
  <c r="FF16"/>
  <c r="FF21"/>
  <c r="FF25"/>
  <c r="FF31"/>
  <c r="FF36"/>
  <c r="FF39"/>
  <c r="FE10"/>
  <c r="FE12"/>
  <c r="FE16"/>
  <c r="FE21"/>
  <c r="FE25"/>
  <c r="FE31"/>
  <c r="FE36"/>
  <c r="FE39"/>
  <c r="FD10"/>
  <c r="FD12"/>
  <c r="FD16"/>
  <c r="FD21"/>
  <c r="FD25"/>
  <c r="FD31"/>
  <c r="FD36"/>
  <c r="FD39"/>
  <c r="FC10"/>
  <c r="FC12"/>
  <c r="FC16"/>
  <c r="FC21"/>
  <c r="FC25"/>
  <c r="FC31"/>
  <c r="FC36"/>
  <c r="FC39"/>
  <c r="FB10"/>
  <c r="FB12"/>
  <c r="FB16"/>
  <c r="FB21"/>
  <c r="FB25"/>
  <c r="FB31"/>
  <c r="FB36"/>
  <c r="FB39"/>
  <c r="EQ48"/>
  <c r="EM39"/>
  <c r="ES39"/>
  <c r="ER39"/>
  <c r="EP39"/>
  <c r="EQ39" s="1"/>
  <c r="EN39"/>
  <c r="EO39"/>
  <c r="EQ38"/>
  <c r="EQ37"/>
  <c r="EM36"/>
  <c r="ES36"/>
  <c r="ER36"/>
  <c r="EP36"/>
  <c r="EQ36" s="1"/>
  <c r="EN36"/>
  <c r="EO36"/>
  <c r="EQ35"/>
  <c r="EM33"/>
  <c r="EQ32"/>
  <c r="EM31"/>
  <c r="ES31"/>
  <c r="ER31"/>
  <c r="EP31"/>
  <c r="EN31"/>
  <c r="EO31"/>
  <c r="EQ30"/>
  <c r="FN29"/>
  <c r="FM29"/>
  <c r="EQ29"/>
  <c r="EQ28"/>
  <c r="EQ27"/>
  <c r="EQ25"/>
  <c r="EQ26"/>
  <c r="EM25"/>
  <c r="ES25"/>
  <c r="ER25"/>
  <c r="EP25"/>
  <c r="EO25"/>
  <c r="EN25"/>
  <c r="FM24"/>
  <c r="EQ24"/>
  <c r="EQ23"/>
  <c r="EQ22"/>
  <c r="EM21"/>
  <c r="ES21"/>
  <c r="ER21"/>
  <c r="EP21"/>
  <c r="EQ21" s="1"/>
  <c r="EN21"/>
  <c r="EO21"/>
  <c r="EQ20"/>
  <c r="EQ19"/>
  <c r="EQ18"/>
  <c r="FN17"/>
  <c r="EQ17"/>
  <c r="EM16"/>
  <c r="ES16"/>
  <c r="ER16"/>
  <c r="EP16"/>
  <c r="EN16"/>
  <c r="EQ15"/>
  <c r="EM12"/>
  <c r="ES12"/>
  <c r="ER12"/>
  <c r="EP12"/>
  <c r="EN12"/>
  <c r="EO12"/>
  <c r="EM10"/>
  <c r="ES10"/>
  <c r="ER10"/>
  <c r="EP10"/>
  <c r="EN10"/>
  <c r="EO10"/>
  <c r="EI24"/>
  <c r="EI26"/>
  <c r="EK28"/>
  <c r="EI31"/>
  <c r="EI38"/>
  <c r="EJ38" s="1"/>
  <c r="EH24"/>
  <c r="EH38"/>
  <c r="EH36"/>
  <c r="EH48"/>
  <c r="EJ48" s="1"/>
  <c r="EG10"/>
  <c r="EG12"/>
  <c r="EG16"/>
  <c r="EG21"/>
  <c r="EG25"/>
  <c r="EG31"/>
  <c r="EG36"/>
  <c r="EG39"/>
  <c r="EF10"/>
  <c r="EF12"/>
  <c r="EF16"/>
  <c r="EF21"/>
  <c r="EF25"/>
  <c r="EF31"/>
  <c r="EF36"/>
  <c r="EF39"/>
  <c r="EE10"/>
  <c r="EE12"/>
  <c r="EE16"/>
  <c r="EE21"/>
  <c r="EE25"/>
  <c r="EE31"/>
  <c r="EE36"/>
  <c r="EE39"/>
  <c r="ED10"/>
  <c r="ED12"/>
  <c r="ED16"/>
  <c r="ED21"/>
  <c r="ED25"/>
  <c r="ED31"/>
  <c r="ED36"/>
  <c r="ED39"/>
  <c r="EC10"/>
  <c r="EC12"/>
  <c r="EC16"/>
  <c r="EC21"/>
  <c r="EC25"/>
  <c r="EC31"/>
  <c r="EC36"/>
  <c r="EC39"/>
  <c r="EB10"/>
  <c r="EB12"/>
  <c r="EB16"/>
  <c r="EB21"/>
  <c r="EB25"/>
  <c r="EB31"/>
  <c r="EB36"/>
  <c r="EB39"/>
  <c r="EA10"/>
  <c r="EA12"/>
  <c r="EA16"/>
  <c r="EA21"/>
  <c r="EA25"/>
  <c r="EA31"/>
  <c r="EA36"/>
  <c r="EA39"/>
  <c r="DZ10"/>
  <c r="DZ12"/>
  <c r="DZ16"/>
  <c r="DZ21"/>
  <c r="DZ25"/>
  <c r="DZ31"/>
  <c r="DZ36"/>
  <c r="DZ39"/>
  <c r="DO48"/>
  <c r="DK39"/>
  <c r="DN39"/>
  <c r="DL39"/>
  <c r="DM39"/>
  <c r="DO38"/>
  <c r="DO37"/>
  <c r="DK36"/>
  <c r="DN36"/>
  <c r="DL36"/>
  <c r="DO36" s="1"/>
  <c r="DM36"/>
  <c r="DO35"/>
  <c r="EL32"/>
  <c r="DO32"/>
  <c r="DK31"/>
  <c r="DN31"/>
  <c r="DL31"/>
  <c r="DO31" s="1"/>
  <c r="DM31"/>
  <c r="EL30"/>
  <c r="DO30"/>
  <c r="EL29"/>
  <c r="DO29"/>
  <c r="EL28"/>
  <c r="DO28"/>
  <c r="DO27"/>
  <c r="EL26"/>
  <c r="DO26"/>
  <c r="DO25" s="1"/>
  <c r="DK25"/>
  <c r="DN25"/>
  <c r="DM25"/>
  <c r="DL25"/>
  <c r="DO24"/>
  <c r="DO23"/>
  <c r="DO22"/>
  <c r="DK21"/>
  <c r="DN21"/>
  <c r="DO21" s="1"/>
  <c r="DL21"/>
  <c r="DM21"/>
  <c r="EL20"/>
  <c r="DO20"/>
  <c r="DO19"/>
  <c r="DO18"/>
  <c r="DO17"/>
  <c r="DK16"/>
  <c r="DN16"/>
  <c r="DL16"/>
  <c r="DM16"/>
  <c r="DO15"/>
  <c r="EL14"/>
  <c r="DK12"/>
  <c r="DK9" s="1"/>
  <c r="DN12"/>
  <c r="DL12"/>
  <c r="DM12"/>
  <c r="DK10"/>
  <c r="DN10"/>
  <c r="DO10"/>
  <c r="DL10"/>
  <c r="DM10"/>
  <c r="DG38"/>
  <c r="DH38" s="1"/>
  <c r="DG35"/>
  <c r="DH35" s="1"/>
  <c r="DG32"/>
  <c r="DG28"/>
  <c r="DG29"/>
  <c r="DI29"/>
  <c r="DG30"/>
  <c r="DH30" s="1"/>
  <c r="DG27"/>
  <c r="DI27" s="1"/>
  <c r="DG24"/>
  <c r="DI24" s="1"/>
  <c r="DG18"/>
  <c r="DI18" s="1"/>
  <c r="DG19"/>
  <c r="DJ19" s="1"/>
  <c r="DG20"/>
  <c r="DJ20" s="1"/>
  <c r="DG17"/>
  <c r="DG14"/>
  <c r="DI14" s="1"/>
  <c r="DJ15"/>
  <c r="DJ11"/>
  <c r="DF28"/>
  <c r="DH28" s="1"/>
  <c r="DF29"/>
  <c r="DF30"/>
  <c r="DF14"/>
  <c r="DF13" s="1"/>
  <c r="DF38"/>
  <c r="DF36" s="1"/>
  <c r="DF35"/>
  <c r="DF33" s="1"/>
  <c r="DF32"/>
  <c r="DH32" s="1"/>
  <c r="DF27"/>
  <c r="DF25" s="1"/>
  <c r="DF24"/>
  <c r="DF22"/>
  <c r="DH22" s="1"/>
  <c r="CK39"/>
  <c r="CL39"/>
  <c r="CK36"/>
  <c r="CL36"/>
  <c r="CM36" s="1"/>
  <c r="CK31"/>
  <c r="CL31"/>
  <c r="CM31" s="1"/>
  <c r="CK25"/>
  <c r="CL25"/>
  <c r="CK10"/>
  <c r="CI21"/>
  <c r="CI16"/>
  <c r="CJ10"/>
  <c r="CJ16"/>
  <c r="CJ31"/>
  <c r="CJ36"/>
  <c r="CJ21"/>
  <c r="CJ25"/>
  <c r="CJ39"/>
  <c r="DC39"/>
  <c r="DE39"/>
  <c r="DA39"/>
  <c r="CY39"/>
  <c r="CM22"/>
  <c r="CM23"/>
  <c r="DH23"/>
  <c r="DG26"/>
  <c r="DI26"/>
  <c r="CI25"/>
  <c r="CM26"/>
  <c r="CM27"/>
  <c r="CM28"/>
  <c r="CM29"/>
  <c r="CM30"/>
  <c r="CX25"/>
  <c r="CY25"/>
  <c r="CZ25"/>
  <c r="DA25"/>
  <c r="DB25"/>
  <c r="DC25"/>
  <c r="DD25"/>
  <c r="DE25"/>
  <c r="DH29"/>
  <c r="DG37"/>
  <c r="DJ37" s="1"/>
  <c r="CZ39"/>
  <c r="DB39"/>
  <c r="DD39"/>
  <c r="CX39"/>
  <c r="CI39"/>
  <c r="CY21"/>
  <c r="CZ21"/>
  <c r="DA21"/>
  <c r="DB21"/>
  <c r="DC21"/>
  <c r="DD21"/>
  <c r="DE21"/>
  <c r="DG21"/>
  <c r="CX21"/>
  <c r="CL21"/>
  <c r="CL10"/>
  <c r="CL16"/>
  <c r="CM15"/>
  <c r="CM17"/>
  <c r="CM18"/>
  <c r="CM19"/>
  <c r="CM20"/>
  <c r="CM24"/>
  <c r="CM32"/>
  <c r="CM35"/>
  <c r="CM37"/>
  <c r="CM38"/>
  <c r="CI10"/>
  <c r="DJ26"/>
  <c r="DJ27"/>
  <c r="DJ28"/>
  <c r="DJ29"/>
  <c r="CI36"/>
  <c r="CX10"/>
  <c r="CX36"/>
  <c r="CY10"/>
  <c r="CY16"/>
  <c r="CY36"/>
  <c r="CZ10"/>
  <c r="CZ16"/>
  <c r="CZ36"/>
  <c r="DA10"/>
  <c r="DA16"/>
  <c r="DA36"/>
  <c r="DB10"/>
  <c r="DB16"/>
  <c r="DB36"/>
  <c r="DC10"/>
  <c r="DC16"/>
  <c r="DC36"/>
  <c r="DD10"/>
  <c r="DD16"/>
  <c r="DD36"/>
  <c r="DE10"/>
  <c r="DE16"/>
  <c r="DE36"/>
  <c r="CI31"/>
  <c r="CX31"/>
  <c r="CY31"/>
  <c r="CZ31"/>
  <c r="DA31"/>
  <c r="DB31"/>
  <c r="DC31"/>
  <c r="DD31"/>
  <c r="DE31"/>
  <c r="IQ31"/>
  <c r="IT31" s="1"/>
  <c r="IS13"/>
  <c r="EL13"/>
  <c r="FL11"/>
  <c r="FN26"/>
  <c r="FN48"/>
  <c r="FJ31"/>
  <c r="GP20"/>
  <c r="GP26"/>
  <c r="GP30"/>
  <c r="GP32"/>
  <c r="GP48"/>
  <c r="GL36"/>
  <c r="HR20"/>
  <c r="HR29"/>
  <c r="HR32"/>
  <c r="HR38"/>
  <c r="DH37"/>
  <c r="FM26"/>
  <c r="FM38"/>
  <c r="GO26"/>
  <c r="HQ32"/>
  <c r="E27"/>
  <c r="CD27"/>
  <c r="E32"/>
  <c r="HP18"/>
  <c r="HP32"/>
  <c r="HP38"/>
  <c r="IT32"/>
  <c r="CA21"/>
  <c r="W21" s="1"/>
  <c r="O22"/>
  <c r="W18"/>
  <c r="O18"/>
  <c r="AA26"/>
  <c r="AI36"/>
  <c r="BE37"/>
  <c r="BK28"/>
  <c r="G28"/>
  <c r="K36"/>
  <c r="O36"/>
  <c r="D18"/>
  <c r="Q18"/>
  <c r="F17"/>
  <c r="O14"/>
  <c r="BK29"/>
  <c r="G29" s="1"/>
  <c r="E38"/>
  <c r="F20"/>
  <c r="K22"/>
  <c r="K18"/>
  <c r="F19"/>
  <c r="Y14"/>
  <c r="Q14"/>
  <c r="I14"/>
  <c r="BF41"/>
  <c r="M36"/>
  <c r="Q39"/>
  <c r="U22"/>
  <c r="M21"/>
  <c r="M22"/>
  <c r="M18"/>
  <c r="BN10"/>
  <c r="BR25"/>
  <c r="N25" s="1"/>
  <c r="BK32"/>
  <c r="FL44"/>
  <c r="GN47"/>
  <c r="GN45"/>
  <c r="HP40"/>
  <c r="BF23"/>
  <c r="BD26"/>
  <c r="BE29"/>
  <c r="H36"/>
  <c r="BF42"/>
  <c r="BF44"/>
  <c r="O12"/>
  <c r="Q12"/>
  <c r="I11"/>
  <c r="IS14"/>
  <c r="IP10"/>
  <c r="IS10" s="1"/>
  <c r="X11"/>
  <c r="BL10"/>
  <c r="H10"/>
  <c r="FM48"/>
  <c r="GN48"/>
  <c r="GL12"/>
  <c r="GO12" s="1"/>
  <c r="I10"/>
  <c r="BP33"/>
  <c r="L33" s="1"/>
  <c r="FL48"/>
  <c r="FL17"/>
  <c r="EQ10"/>
  <c r="GN11"/>
  <c r="BV10"/>
  <c r="R10" s="1"/>
  <c r="Q35"/>
  <c r="O11"/>
  <c r="GO48"/>
  <c r="GN20"/>
  <c r="GP15"/>
  <c r="GM12"/>
  <c r="GP12" s="1"/>
  <c r="FS10"/>
  <c r="C27"/>
  <c r="IT11"/>
  <c r="IQ10"/>
  <c r="IT10"/>
  <c r="IS48"/>
  <c r="BT10"/>
  <c r="P10" s="1"/>
  <c r="HW10"/>
  <c r="P15"/>
  <c r="EJ35"/>
  <c r="X10"/>
  <c r="U20"/>
  <c r="BD35"/>
  <c r="BF15"/>
  <c r="BD15"/>
  <c r="K16"/>
  <c r="K21"/>
  <c r="FN11"/>
  <c r="K48"/>
  <c r="K35"/>
  <c r="IR48"/>
  <c r="FM11"/>
  <c r="BE30"/>
  <c r="BC31"/>
  <c r="BE27"/>
  <c r="BD27"/>
  <c r="BF27"/>
  <c r="BE11"/>
  <c r="BD11"/>
  <c r="EL19"/>
  <c r="Y11"/>
  <c r="M10"/>
  <c r="IR17"/>
  <c r="GN12"/>
  <c r="EJ26"/>
  <c r="EK26"/>
  <c r="EI25"/>
  <c r="EL25" s="1"/>
  <c r="P22"/>
  <c r="F41"/>
  <c r="BK41"/>
  <c r="G41" s="1"/>
  <c r="O21"/>
  <c r="BB21"/>
  <c r="BB31"/>
  <c r="BE31" s="1"/>
  <c r="BE32"/>
  <c r="M16"/>
  <c r="M19"/>
  <c r="IR10"/>
  <c r="AB26"/>
  <c r="AC26"/>
  <c r="AD26"/>
  <c r="EL38"/>
  <c r="EL17"/>
  <c r="EL11"/>
  <c r="EI10"/>
  <c r="EL10" s="1"/>
  <c r="GN27"/>
  <c r="HQ27"/>
  <c r="Q21"/>
  <c r="Q22"/>
  <c r="BM21"/>
  <c r="I21" s="1"/>
  <c r="I22"/>
  <c r="F18"/>
  <c r="CE14"/>
  <c r="K14"/>
  <c r="K12"/>
  <c r="M15"/>
  <c r="GP22"/>
  <c r="AI12"/>
  <c r="HN12"/>
  <c r="HP12" s="1"/>
  <c r="H15"/>
  <c r="H19"/>
  <c r="T17"/>
  <c r="HP43"/>
  <c r="HR43"/>
  <c r="DJ14"/>
  <c r="DH14"/>
  <c r="GP13"/>
  <c r="GO13"/>
  <c r="GN13"/>
  <c r="J17"/>
  <c r="E48"/>
  <c r="R41"/>
  <c r="Q16"/>
  <c r="K10"/>
  <c r="EJ17"/>
  <c r="BD32"/>
  <c r="J10"/>
  <c r="DJ32"/>
  <c r="DG31"/>
  <c r="DJ31" s="1"/>
  <c r="FL27"/>
  <c r="FM27"/>
  <c r="IP21"/>
  <c r="E17"/>
  <c r="E45"/>
  <c r="Q47"/>
  <c r="BD42"/>
  <c r="BD24"/>
  <c r="EK29"/>
  <c r="EJ29"/>
  <c r="FN24"/>
  <c r="HO10"/>
  <c r="HR11"/>
  <c r="L25"/>
  <c r="L27"/>
  <c r="BP31"/>
  <c r="L31" s="1"/>
  <c r="E41"/>
  <c r="BX21"/>
  <c r="T22"/>
  <c r="EL45"/>
  <c r="HR45"/>
  <c r="O17"/>
  <c r="GO35"/>
  <c r="GO15"/>
  <c r="FN32"/>
  <c r="DI32"/>
  <c r="DH24"/>
  <c r="EL18"/>
  <c r="FS36"/>
  <c r="DF21"/>
  <c r="FM18"/>
  <c r="HQ28"/>
  <c r="D40"/>
  <c r="P17"/>
  <c r="O42"/>
  <c r="O39"/>
  <c r="EI12"/>
  <c r="EJ14"/>
  <c r="HQ26"/>
  <c r="HQ25" s="1"/>
  <c r="HO25"/>
  <c r="HR25" s="1"/>
  <c r="BR12"/>
  <c r="N15"/>
  <c r="M39"/>
  <c r="M40"/>
  <c r="Q46"/>
  <c r="IQ39"/>
  <c r="O35"/>
  <c r="O33"/>
  <c r="BD30"/>
  <c r="BF30"/>
  <c r="HP41"/>
  <c r="BZ10"/>
  <c r="V10" s="1"/>
  <c r="BH39"/>
  <c r="D39" s="1"/>
  <c r="HR14"/>
  <c r="DO11"/>
  <c r="FN27"/>
  <c r="GP38"/>
  <c r="GL10"/>
  <c r="K39"/>
  <c r="M12"/>
  <c r="S25"/>
  <c r="IR20"/>
  <c r="P13"/>
  <c r="BT12"/>
  <c r="H46"/>
  <c r="I40"/>
  <c r="CE27"/>
  <c r="BK14"/>
  <c r="F14"/>
  <c r="EL42"/>
  <c r="EJ42"/>
  <c r="BF48"/>
  <c r="BT39"/>
  <c r="P39" s="1"/>
  <c r="CE38"/>
  <c r="G26"/>
  <c r="AI10"/>
  <c r="BN36"/>
  <c r="J38"/>
  <c r="CB21"/>
  <c r="CH26"/>
  <c r="CG26"/>
  <c r="N11"/>
  <c r="BR10"/>
  <c r="HQ17"/>
  <c r="IT20"/>
  <c r="H42"/>
  <c r="Y38"/>
  <c r="O32"/>
  <c r="K32"/>
  <c r="U27"/>
  <c r="Q27"/>
  <c r="M27"/>
  <c r="F30"/>
  <c r="BR16"/>
  <c r="N16" s="1"/>
  <c r="CH14"/>
  <c r="N10"/>
  <c r="GO36"/>
  <c r="O16"/>
  <c r="P12"/>
  <c r="IT12"/>
  <c r="BF26"/>
  <c r="BE48"/>
  <c r="BF17"/>
  <c r="DH26"/>
  <c r="DJ44"/>
  <c r="FN38"/>
  <c r="FN15"/>
  <c r="HP47"/>
  <c r="IT26"/>
  <c r="Q11"/>
  <c r="IR26"/>
  <c r="Q9"/>
  <c r="Q25"/>
  <c r="O31"/>
  <c r="O9"/>
  <c r="M25"/>
  <c r="M9"/>
  <c r="K33"/>
  <c r="K9"/>
  <c r="HP17"/>
  <c r="GN15"/>
  <c r="FS12"/>
  <c r="EQ12"/>
  <c r="DO12"/>
  <c r="BH10"/>
  <c r="D10" s="1"/>
  <c r="AI39"/>
  <c r="EL31"/>
  <c r="HN36"/>
  <c r="IT13"/>
  <c r="H40"/>
  <c r="T34"/>
  <c r="BC33"/>
  <c r="BF33" s="1"/>
  <c r="BF35"/>
  <c r="GL33"/>
  <c r="EK37"/>
  <c r="EL37"/>
  <c r="EL36"/>
  <c r="GO10"/>
  <c r="DA9" l="1"/>
  <c r="CY9"/>
  <c r="IS19"/>
  <c r="FM19"/>
  <c r="FC9"/>
  <c r="IO9"/>
  <c r="FL19"/>
  <c r="IR19"/>
  <c r="GS9"/>
  <c r="HF9"/>
  <c r="HH9"/>
  <c r="BP16"/>
  <c r="BP9" s="1"/>
  <c r="EK19"/>
  <c r="BF19"/>
  <c r="CJ9"/>
  <c r="EJ19"/>
  <c r="BI16"/>
  <c r="E16" s="1"/>
  <c r="FS16"/>
  <c r="BE19"/>
  <c r="EL16"/>
  <c r="EQ16"/>
  <c r="HM9"/>
  <c r="CA16"/>
  <c r="FH9"/>
  <c r="HQ21"/>
  <c r="CC21"/>
  <c r="Y21" s="1"/>
  <c r="CE22"/>
  <c r="CG22" s="1"/>
  <c r="CE23"/>
  <c r="AA23" s="1"/>
  <c r="FK21"/>
  <c r="FM21" s="1"/>
  <c r="GR9"/>
  <c r="IQ21"/>
  <c r="IT21" s="1"/>
  <c r="HW21"/>
  <c r="G22"/>
  <c r="T21"/>
  <c r="U23"/>
  <c r="ES9"/>
  <c r="FS21"/>
  <c r="N22"/>
  <c r="X21"/>
  <c r="P23"/>
  <c r="L22"/>
  <c r="S22"/>
  <c r="IF9"/>
  <c r="IL9"/>
  <c r="GM21"/>
  <c r="GN21" s="1"/>
  <c r="BC21"/>
  <c r="BD21" s="1"/>
  <c r="EH21"/>
  <c r="F21"/>
  <c r="HO21"/>
  <c r="HR21" s="1"/>
  <c r="FL22"/>
  <c r="CD22"/>
  <c r="G38"/>
  <c r="BH36"/>
  <c r="D36" s="1"/>
  <c r="D38"/>
  <c r="BK27"/>
  <c r="G27" s="1"/>
  <c r="BK20"/>
  <c r="G20" s="1"/>
  <c r="GO25"/>
  <c r="HO33"/>
  <c r="AA29"/>
  <c r="CH29"/>
  <c r="BF10"/>
  <c r="BE10"/>
  <c r="BD10"/>
  <c r="IR36"/>
  <c r="IS36"/>
  <c r="IT36"/>
  <c r="EK16"/>
  <c r="EJ16"/>
  <c r="EJ36"/>
  <c r="EK36"/>
  <c r="BD25"/>
  <c r="I12"/>
  <c r="N31"/>
  <c r="EJ25"/>
  <c r="AA22"/>
  <c r="HR10"/>
  <c r="HP10"/>
  <c r="GN36"/>
  <c r="GP36"/>
  <c r="EK12"/>
  <c r="EL12"/>
  <c r="HR35"/>
  <c r="HP35"/>
  <c r="HQ35"/>
  <c r="GP21"/>
  <c r="GO21"/>
  <c r="AD14"/>
  <c r="H25"/>
  <c r="HP21"/>
  <c r="IS25"/>
  <c r="CG14"/>
  <c r="FM10"/>
  <c r="FN10"/>
  <c r="FL10"/>
  <c r="IS21"/>
  <c r="IR21"/>
  <c r="CG28"/>
  <c r="CF28"/>
  <c r="CH28"/>
  <c r="AA28"/>
  <c r="HP16"/>
  <c r="HQ16"/>
  <c r="HR16"/>
  <c r="IS12"/>
  <c r="IR12"/>
  <c r="GP10"/>
  <c r="GN10"/>
  <c r="AA27"/>
  <c r="AD27" s="1"/>
  <c r="CF27"/>
  <c r="CG27"/>
  <c r="HQ12"/>
  <c r="HR12"/>
  <c r="BE25"/>
  <c r="GN25"/>
  <c r="E36"/>
  <c r="P36"/>
  <c r="Z22"/>
  <c r="BZ13"/>
  <c r="V13" s="1"/>
  <c r="DB12"/>
  <c r="BE34"/>
  <c r="BE28"/>
  <c r="CD14"/>
  <c r="Z14" s="1"/>
  <c r="AC14" s="1"/>
  <c r="DG39"/>
  <c r="DH39" s="1"/>
  <c r="CE45"/>
  <c r="CH45" s="1"/>
  <c r="GP44"/>
  <c r="DH40"/>
  <c r="IR38"/>
  <c r="BM25"/>
  <c r="I25" s="1"/>
  <c r="T35"/>
  <c r="DJ38"/>
  <c r="EH25"/>
  <c r="BF38"/>
  <c r="CA39"/>
  <c r="W39" s="1"/>
  <c r="EK30"/>
  <c r="FK12"/>
  <c r="EH12"/>
  <c r="EJ12" s="1"/>
  <c r="IQ16"/>
  <c r="IT16" s="1"/>
  <c r="DG36"/>
  <c r="DF31"/>
  <c r="DH31" s="1"/>
  <c r="EK24"/>
  <c r="FM14"/>
  <c r="EO9"/>
  <c r="HQ14"/>
  <c r="HR37"/>
  <c r="BI25"/>
  <c r="E25" s="1"/>
  <c r="AG9"/>
  <c r="C31"/>
  <c r="AF9"/>
  <c r="EH39"/>
  <c r="GI9"/>
  <c r="GM33"/>
  <c r="IQ33"/>
  <c r="CA13"/>
  <c r="CA12" s="1"/>
  <c r="W12" s="1"/>
  <c r="BZ16"/>
  <c r="CD35"/>
  <c r="Z35" s="1"/>
  <c r="BI33"/>
  <c r="E33" s="1"/>
  <c r="EJ37"/>
  <c r="BD22"/>
  <c r="EJ20"/>
  <c r="CE30"/>
  <c r="GN42"/>
  <c r="DH46"/>
  <c r="BC16"/>
  <c r="BF16" s="1"/>
  <c r="CF14"/>
  <c r="IS30"/>
  <c r="N38"/>
  <c r="HT9"/>
  <c r="FL14"/>
  <c r="HP22"/>
  <c r="HP26"/>
  <c r="DI38"/>
  <c r="HP28"/>
  <c r="CD23"/>
  <c r="Z23" s="1"/>
  <c r="AB23" s="1"/>
  <c r="HP11"/>
  <c r="BL16"/>
  <c r="H16" s="1"/>
  <c r="HP13"/>
  <c r="BC36"/>
  <c r="EK17"/>
  <c r="BD23"/>
  <c r="BF11"/>
  <c r="BF31"/>
  <c r="BE18"/>
  <c r="BR33"/>
  <c r="N33" s="1"/>
  <c r="HP46"/>
  <c r="BX36"/>
  <c r="T36" s="1"/>
  <c r="BY21"/>
  <c r="U21" s="1"/>
  <c r="BF45"/>
  <c r="BB16"/>
  <c r="BB9" s="1"/>
  <c r="W22"/>
  <c r="GO19"/>
  <c r="IS24"/>
  <c r="GP37"/>
  <c r="DH21"/>
  <c r="CM39"/>
  <c r="CI9"/>
  <c r="DG25"/>
  <c r="DJ25" s="1"/>
  <c r="EJ23"/>
  <c r="FN13"/>
  <c r="GP29"/>
  <c r="GO30"/>
  <c r="GN37"/>
  <c r="HQ19"/>
  <c r="GU31"/>
  <c r="HQ37"/>
  <c r="IT15"/>
  <c r="IR29"/>
  <c r="IS37"/>
  <c r="IN9"/>
  <c r="IT37"/>
  <c r="IT27"/>
  <c r="IT14"/>
  <c r="BM31"/>
  <c r="BM9" s="1"/>
  <c r="BP36"/>
  <c r="L36" s="1"/>
  <c r="BV31"/>
  <c r="R31" s="1"/>
  <c r="CB31"/>
  <c r="X31" s="1"/>
  <c r="CD32"/>
  <c r="H27"/>
  <c r="J13"/>
  <c r="X27"/>
  <c r="CD46"/>
  <c r="Z46" s="1"/>
  <c r="E22"/>
  <c r="CC36"/>
  <c r="Y36" s="1"/>
  <c r="BJ25"/>
  <c r="F25" s="1"/>
  <c r="BK18"/>
  <c r="G18" s="1"/>
  <c r="FK39"/>
  <c r="FL39" s="1"/>
  <c r="IR46"/>
  <c r="IR42"/>
  <c r="AK9"/>
  <c r="BD46"/>
  <c r="BF13"/>
  <c r="Y31"/>
  <c r="BZ39"/>
  <c r="V39" s="1"/>
  <c r="BW39"/>
  <c r="S39" s="1"/>
  <c r="CB13"/>
  <c r="DH34"/>
  <c r="DI34"/>
  <c r="GK9"/>
  <c r="BM16"/>
  <c r="DI37"/>
  <c r="FK16"/>
  <c r="GM25"/>
  <c r="GP25" s="1"/>
  <c r="EK13"/>
  <c r="EN9"/>
  <c r="IT28"/>
  <c r="CD45"/>
  <c r="BD28"/>
  <c r="DO33"/>
  <c r="Z37"/>
  <c r="GD9"/>
  <c r="HQ20"/>
  <c r="IR14"/>
  <c r="CE46"/>
  <c r="EJ24"/>
  <c r="IT17"/>
  <c r="BF14"/>
  <c r="BD37"/>
  <c r="EL27"/>
  <c r="EG9"/>
  <c r="BL21"/>
  <c r="H21" s="1"/>
  <c r="W28"/>
  <c r="EH33"/>
  <c r="CC33"/>
  <c r="Y33" s="1"/>
  <c r="EK11"/>
  <c r="GO11"/>
  <c r="HP19"/>
  <c r="IR27"/>
  <c r="IR25" s="1"/>
  <c r="IT24"/>
  <c r="BE17"/>
  <c r="BD13"/>
  <c r="BD31"/>
  <c r="I35"/>
  <c r="BG36"/>
  <c r="C36" s="1"/>
  <c r="BT25"/>
  <c r="P25" s="1"/>
  <c r="CD29"/>
  <c r="Z29" s="1"/>
  <c r="FL28"/>
  <c r="FM13"/>
  <c r="EJ15"/>
  <c r="CE43"/>
  <c r="IR15"/>
  <c r="FK36"/>
  <c r="BI21"/>
  <c r="E21" s="1"/>
  <c r="BL12"/>
  <c r="H12" s="1"/>
  <c r="GN22"/>
  <c r="GP27"/>
  <c r="FM30"/>
  <c r="FM25" s="1"/>
  <c r="EK38"/>
  <c r="BD20"/>
  <c r="DJ35"/>
  <c r="GN17"/>
  <c r="HP48"/>
  <c r="IR11"/>
  <c r="BM12"/>
  <c r="DH47"/>
  <c r="DJ24"/>
  <c r="FM20"/>
  <c r="FL23"/>
  <c r="EH10"/>
  <c r="EJ10" s="1"/>
  <c r="FG9"/>
  <c r="FL37"/>
  <c r="FM15"/>
  <c r="FS31"/>
  <c r="HR15"/>
  <c r="IT29"/>
  <c r="BW36"/>
  <c r="S36" s="1"/>
  <c r="BZ36"/>
  <c r="V36" s="1"/>
  <c r="CD38"/>
  <c r="P35"/>
  <c r="CD44"/>
  <c r="Z44" s="1"/>
  <c r="CE37"/>
  <c r="F29"/>
  <c r="DH44"/>
  <c r="DH42"/>
  <c r="EL48"/>
  <c r="FL42"/>
  <c r="HW33"/>
  <c r="IR44"/>
  <c r="IP39"/>
  <c r="IR39" s="1"/>
  <c r="BF47"/>
  <c r="AP9"/>
  <c r="V31"/>
  <c r="CB39"/>
  <c r="X39" s="1"/>
  <c r="FL30"/>
  <c r="GO17"/>
  <c r="G32"/>
  <c r="AA43"/>
  <c r="FD9"/>
  <c r="BE14"/>
  <c r="Z27"/>
  <c r="FF9"/>
  <c r="E28"/>
  <c r="L13"/>
  <c r="N32"/>
  <c r="E47"/>
  <c r="V22"/>
  <c r="DI28"/>
  <c r="FN28"/>
  <c r="BG21"/>
  <c r="C21" s="1"/>
  <c r="DZ9"/>
  <c r="HP14"/>
  <c r="HO36"/>
  <c r="DJ41"/>
  <c r="HN39"/>
  <c r="FL20"/>
  <c r="BC12"/>
  <c r="GN18"/>
  <c r="CE42"/>
  <c r="CH42" s="1"/>
  <c r="GN28"/>
  <c r="IS27"/>
  <c r="FN37"/>
  <c r="GO18"/>
  <c r="DH27"/>
  <c r="FN30"/>
  <c r="BF20"/>
  <c r="GN19"/>
  <c r="BD14"/>
  <c r="BF28"/>
  <c r="FL40"/>
  <c r="IR37"/>
  <c r="GP28"/>
  <c r="EL15"/>
  <c r="EJ18"/>
  <c r="EP9"/>
  <c r="FJ25"/>
  <c r="FJ16"/>
  <c r="FL16" s="1"/>
  <c r="FO9"/>
  <c r="HQ15"/>
  <c r="IM9"/>
  <c r="BN25"/>
  <c r="J25" s="1"/>
  <c r="L11"/>
  <c r="BP39"/>
  <c r="L39" s="1"/>
  <c r="BK43"/>
  <c r="BK42"/>
  <c r="G42" s="1"/>
  <c r="CE40"/>
  <c r="CA25"/>
  <c r="W25" s="1"/>
  <c r="FL45"/>
  <c r="GN46"/>
  <c r="GN41"/>
  <c r="HP44"/>
  <c r="BE24"/>
  <c r="BD40"/>
  <c r="FS33"/>
  <c r="BD34"/>
  <c r="CD17"/>
  <c r="DI12"/>
  <c r="DH12"/>
  <c r="GM16"/>
  <c r="GP16" s="1"/>
  <c r="CD30"/>
  <c r="Z30" s="1"/>
  <c r="GO38"/>
  <c r="IT38"/>
  <c r="IR23"/>
  <c r="BN39"/>
  <c r="J39" s="1"/>
  <c r="BI39"/>
  <c r="E39" s="1"/>
  <c r="FJ39"/>
  <c r="BD18"/>
  <c r="AY9"/>
  <c r="BG31"/>
  <c r="DL9"/>
  <c r="IJ9"/>
  <c r="P38"/>
  <c r="U41"/>
  <c r="CH38"/>
  <c r="FN43"/>
  <c r="CE20"/>
  <c r="AA20" s="1"/>
  <c r="AD20" s="1"/>
  <c r="BT31"/>
  <c r="P31" s="1"/>
  <c r="EK27"/>
  <c r="EK25" s="1"/>
  <c r="CD41"/>
  <c r="Z41" s="1"/>
  <c r="BE38"/>
  <c r="E11"/>
  <c r="S21"/>
  <c r="GN32"/>
  <c r="CK9"/>
  <c r="EL24"/>
  <c r="DO39"/>
  <c r="EI21"/>
  <c r="FS39"/>
  <c r="U31"/>
  <c r="CD42"/>
  <c r="Z42" s="1"/>
  <c r="IR45"/>
  <c r="AU9"/>
  <c r="CM33"/>
  <c r="FJ33"/>
  <c r="BG33"/>
  <c r="C33" s="1"/>
  <c r="EI39"/>
  <c r="EK39" s="1"/>
  <c r="EJ44"/>
  <c r="EJ43"/>
  <c r="FI9"/>
  <c r="CM10"/>
  <c r="CH27"/>
  <c r="BG12"/>
  <c r="C12" s="1"/>
  <c r="C11"/>
  <c r="DI21"/>
  <c r="DJ21"/>
  <c r="CE15"/>
  <c r="CH15" s="1"/>
  <c r="BY12"/>
  <c r="U12" s="1"/>
  <c r="CD48"/>
  <c r="Z48" s="1"/>
  <c r="T11"/>
  <c r="R48"/>
  <c r="BV12"/>
  <c r="R12" s="1"/>
  <c r="R13"/>
  <c r="BJ33"/>
  <c r="F33" s="1"/>
  <c r="CE48"/>
  <c r="BK48"/>
  <c r="G48" s="1"/>
  <c r="BK36"/>
  <c r="G36" s="1"/>
  <c r="F36"/>
  <c r="CF38"/>
  <c r="F38"/>
  <c r="CE36"/>
  <c r="AA38"/>
  <c r="CM25"/>
  <c r="DH25"/>
  <c r="DI30"/>
  <c r="DI25" s="1"/>
  <c r="DJ30"/>
  <c r="CH30"/>
  <c r="CH23"/>
  <c r="F23"/>
  <c r="CM21"/>
  <c r="CE21"/>
  <c r="AD23"/>
  <c r="BK23"/>
  <c r="G23" s="1"/>
  <c r="F15"/>
  <c r="DG13"/>
  <c r="DJ13" s="1"/>
  <c r="CL9"/>
  <c r="CH47"/>
  <c r="AA47"/>
  <c r="AD47" s="1"/>
  <c r="BK47"/>
  <c r="G47" s="1"/>
  <c r="F47"/>
  <c r="CF40"/>
  <c r="CH40"/>
  <c r="CG40"/>
  <c r="G43"/>
  <c r="FM39"/>
  <c r="FN39"/>
  <c r="AD43"/>
  <c r="Z45"/>
  <c r="R39"/>
  <c r="BE40"/>
  <c r="CG42"/>
  <c r="IT39"/>
  <c r="BM39"/>
  <c r="BG39"/>
  <c r="C39" s="1"/>
  <c r="HO39"/>
  <c r="CC39"/>
  <c r="Y39" s="1"/>
  <c r="DH45"/>
  <c r="J44"/>
  <c r="J43"/>
  <c r="L40"/>
  <c r="F43"/>
  <c r="FN45"/>
  <c r="FN41"/>
  <c r="GP41"/>
  <c r="HR42"/>
  <c r="BF43"/>
  <c r="BF40"/>
  <c r="CD40"/>
  <c r="GN43"/>
  <c r="AA40"/>
  <c r="CF46"/>
  <c r="I39"/>
  <c r="CD43"/>
  <c r="Z43" s="1"/>
  <c r="AC43" s="1"/>
  <c r="AT9"/>
  <c r="BK40"/>
  <c r="G40" s="1"/>
  <c r="DN9"/>
  <c r="DO9" s="1"/>
  <c r="BK46"/>
  <c r="G46" s="1"/>
  <c r="F42"/>
  <c r="GF9"/>
  <c r="GG9"/>
  <c r="GH9"/>
  <c r="BX39"/>
  <c r="T39" s="1"/>
  <c r="GV9"/>
  <c r="AJ9"/>
  <c r="EE9"/>
  <c r="HJ9"/>
  <c r="AW9"/>
  <c r="EA9"/>
  <c r="EC9"/>
  <c r="EF9"/>
  <c r="EM9"/>
  <c r="CH43"/>
  <c r="EJ40"/>
  <c r="BL39"/>
  <c r="H39" s="1"/>
  <c r="GM39"/>
  <c r="D44"/>
  <c r="E46"/>
  <c r="N45"/>
  <c r="E40"/>
  <c r="S42"/>
  <c r="F40"/>
  <c r="EL40"/>
  <c r="HR44"/>
  <c r="BB39"/>
  <c r="IK9"/>
  <c r="CF47"/>
  <c r="FL41"/>
  <c r="BC39"/>
  <c r="CF42"/>
  <c r="DI39"/>
  <c r="DJ42"/>
  <c r="CE44"/>
  <c r="AL9"/>
  <c r="GE9"/>
  <c r="IG9"/>
  <c r="AZ9"/>
  <c r="BJ39"/>
  <c r="F45"/>
  <c r="BV39"/>
  <c r="CE41"/>
  <c r="HL9"/>
  <c r="X41"/>
  <c r="EL43"/>
  <c r="ED9"/>
  <c r="BR39"/>
  <c r="BR9" s="1"/>
  <c r="CG47"/>
  <c r="IS39"/>
  <c r="DJ39"/>
  <c r="GO33"/>
  <c r="GN33"/>
  <c r="GP33"/>
  <c r="EK33"/>
  <c r="EJ33"/>
  <c r="EL33"/>
  <c r="J33"/>
  <c r="DG33"/>
  <c r="DI33" s="1"/>
  <c r="GN35"/>
  <c r="IS33"/>
  <c r="AI33"/>
  <c r="H35"/>
  <c r="EB9"/>
  <c r="IH9"/>
  <c r="HV9"/>
  <c r="J35"/>
  <c r="W33"/>
  <c r="V35"/>
  <c r="EK35"/>
  <c r="IQ9"/>
  <c r="IT9" s="1"/>
  <c r="FB9"/>
  <c r="FE9"/>
  <c r="II9"/>
  <c r="BH33"/>
  <c r="CB33"/>
  <c r="X33" s="1"/>
  <c r="T33"/>
  <c r="AV9"/>
  <c r="GP35"/>
  <c r="S35"/>
  <c r="BB33"/>
  <c r="BE33" s="1"/>
  <c r="IS35"/>
  <c r="F35"/>
  <c r="IR35"/>
  <c r="DI35"/>
  <c r="BK35"/>
  <c r="G35" s="1"/>
  <c r="BV33"/>
  <c r="R33" s="1"/>
  <c r="GQ9"/>
  <c r="CE35"/>
  <c r="GW9"/>
  <c r="BY33"/>
  <c r="U33" s="1"/>
  <c r="HN9"/>
  <c r="HP31"/>
  <c r="FL31"/>
  <c r="FM31"/>
  <c r="FN31"/>
  <c r="G31"/>
  <c r="Z32"/>
  <c r="CD31"/>
  <c r="Z31" s="1"/>
  <c r="EQ31"/>
  <c r="HU9"/>
  <c r="CA31"/>
  <c r="W31" s="1"/>
  <c r="V32"/>
  <c r="HR31"/>
  <c r="AX9"/>
  <c r="CE32"/>
  <c r="GL31"/>
  <c r="GN31" s="1"/>
  <c r="EJ32"/>
  <c r="BA9"/>
  <c r="AH9"/>
  <c r="DM9"/>
  <c r="GT9"/>
  <c r="HK9"/>
  <c r="BW31"/>
  <c r="S31" s="1"/>
  <c r="BL31"/>
  <c r="F31"/>
  <c r="FM32"/>
  <c r="IS32"/>
  <c r="D32"/>
  <c r="AR9"/>
  <c r="EH31"/>
  <c r="IP31"/>
  <c r="AE9"/>
  <c r="FP9"/>
  <c r="CE24"/>
  <c r="AA24" s="1"/>
  <c r="HR24"/>
  <c r="HQ24"/>
  <c r="BK24"/>
  <c r="G24" s="1"/>
  <c r="CD24"/>
  <c r="Z24" s="1"/>
  <c r="GO24"/>
  <c r="BF24"/>
  <c r="GN24"/>
  <c r="I16"/>
  <c r="GU16"/>
  <c r="DO16"/>
  <c r="L18"/>
  <c r="BT16"/>
  <c r="CC16"/>
  <c r="Y16" s="1"/>
  <c r="FL18"/>
  <c r="HW16"/>
  <c r="W16"/>
  <c r="AN9"/>
  <c r="IP16"/>
  <c r="BH16"/>
  <c r="D16" s="1"/>
  <c r="CE18"/>
  <c r="CH18" s="1"/>
  <c r="IS18"/>
  <c r="FR9"/>
  <c r="BZ12"/>
  <c r="V12" s="1"/>
  <c r="S13"/>
  <c r="BW12"/>
  <c r="S12" s="1"/>
  <c r="BX12"/>
  <c r="T12" s="1"/>
  <c r="T13"/>
  <c r="X13"/>
  <c r="CB12"/>
  <c r="X12" s="1"/>
  <c r="W13"/>
  <c r="CC12"/>
  <c r="Y12" s="1"/>
  <c r="DJ12"/>
  <c r="CD13"/>
  <c r="Z13" s="1"/>
  <c r="BK13"/>
  <c r="G13" s="1"/>
  <c r="D13"/>
  <c r="BH12"/>
  <c r="D12" s="1"/>
  <c r="CM12"/>
  <c r="CM13"/>
  <c r="BJ12"/>
  <c r="F12" s="1"/>
  <c r="CE13"/>
  <c r="BG25"/>
  <c r="C25" s="1"/>
  <c r="BG16"/>
  <c r="C16" s="1"/>
  <c r="C13"/>
  <c r="C17"/>
  <c r="W34"/>
  <c r="BZ33"/>
  <c r="V33" s="1"/>
  <c r="AA18"/>
  <c r="V16"/>
  <c r="DJ18"/>
  <c r="W17"/>
  <c r="CD18"/>
  <c r="Z18" s="1"/>
  <c r="DH18"/>
  <c r="V18"/>
  <c r="CE19"/>
  <c r="CF19" s="1"/>
  <c r="CB16"/>
  <c r="X16" s="1"/>
  <c r="DH15"/>
  <c r="DF10"/>
  <c r="CA10"/>
  <c r="DI48"/>
  <c r="U34"/>
  <c r="CE34"/>
  <c r="BY16"/>
  <c r="U16" s="1"/>
  <c r="DH20"/>
  <c r="U17"/>
  <c r="BY10"/>
  <c r="CD20"/>
  <c r="CD19"/>
  <c r="Z19" s="1"/>
  <c r="BX16"/>
  <c r="T16" s="1"/>
  <c r="T10"/>
  <c r="DI19"/>
  <c r="BW16"/>
  <c r="S16" s="1"/>
  <c r="CE17"/>
  <c r="AA17" s="1"/>
  <c r="DG10"/>
  <c r="BW10"/>
  <c r="CD34"/>
  <c r="Z34" s="1"/>
  <c r="BV16"/>
  <c r="R16" s="1"/>
  <c r="R17"/>
  <c r="DH17"/>
  <c r="DF16"/>
  <c r="BK19"/>
  <c r="G19" s="1"/>
  <c r="DI20"/>
  <c r="BJ16"/>
  <c r="F16" s="1"/>
  <c r="DG16"/>
  <c r="DJ17"/>
  <c r="DI17"/>
  <c r="DI15"/>
  <c r="F10"/>
  <c r="CE11"/>
  <c r="CG11" s="1"/>
  <c r="F11"/>
  <c r="BK10"/>
  <c r="G10" s="1"/>
  <c r="BK11"/>
  <c r="G11" s="1"/>
  <c r="DH48"/>
  <c r="E20"/>
  <c r="DH19"/>
  <c r="Z17"/>
  <c r="Z15"/>
  <c r="BI12"/>
  <c r="E12" s="1"/>
  <c r="E15"/>
  <c r="Z11"/>
  <c r="CD10"/>
  <c r="E10"/>
  <c r="DH11"/>
  <c r="BK15"/>
  <c r="G15" s="1"/>
  <c r="D15"/>
  <c r="D48"/>
  <c r="D33"/>
  <c r="D30"/>
  <c r="BH25"/>
  <c r="BK21"/>
  <c r="G21" s="1"/>
  <c r="D21"/>
  <c r="D23"/>
  <c r="CM16"/>
  <c r="BK17"/>
  <c r="G17" s="1"/>
  <c r="CH20" l="1"/>
  <c r="CG20"/>
  <c r="DF9"/>
  <c r="DJ10"/>
  <c r="DG9"/>
  <c r="L16"/>
  <c r="GM9"/>
  <c r="GP9" s="1"/>
  <c r="FJ9"/>
  <c r="GO16"/>
  <c r="EQ9"/>
  <c r="GU9"/>
  <c r="FM16"/>
  <c r="GN16"/>
  <c r="N9"/>
  <c r="FL21"/>
  <c r="FN21"/>
  <c r="I9"/>
  <c r="BE21"/>
  <c r="CH22"/>
  <c r="BF21"/>
  <c r="CF22"/>
  <c r="HW9"/>
  <c r="DH13"/>
  <c r="AB47"/>
  <c r="AC23"/>
  <c r="CG23"/>
  <c r="EL21"/>
  <c r="EK21"/>
  <c r="EJ21"/>
  <c r="BE12"/>
  <c r="BF12"/>
  <c r="BD12"/>
  <c r="AB22"/>
  <c r="AD22"/>
  <c r="AC22"/>
  <c r="BF36"/>
  <c r="BE36"/>
  <c r="BD36"/>
  <c r="FK35"/>
  <c r="FN36"/>
  <c r="FM36"/>
  <c r="FL36"/>
  <c r="DH36"/>
  <c r="DJ36"/>
  <c r="DI36"/>
  <c r="DI31"/>
  <c r="CG45"/>
  <c r="FN16"/>
  <c r="BN9"/>
  <c r="J9" s="1"/>
  <c r="CG46"/>
  <c r="HP25"/>
  <c r="AB28"/>
  <c r="AC28"/>
  <c r="AD28"/>
  <c r="AA46"/>
  <c r="CH46"/>
  <c r="EK10"/>
  <c r="EJ39"/>
  <c r="BD16"/>
  <c r="EI9"/>
  <c r="EL9" s="1"/>
  <c r="AA45"/>
  <c r="EL39"/>
  <c r="AB43"/>
  <c r="I31"/>
  <c r="CF45"/>
  <c r="AB14"/>
  <c r="CD36"/>
  <c r="Z36" s="1"/>
  <c r="Z38"/>
  <c r="AB38" s="1"/>
  <c r="HQ33"/>
  <c r="HP33"/>
  <c r="AC27"/>
  <c r="AB27"/>
  <c r="AC29"/>
  <c r="AD29"/>
  <c r="AB29"/>
  <c r="HP36"/>
  <c r="HR36"/>
  <c r="HQ36"/>
  <c r="CH37"/>
  <c r="AA37"/>
  <c r="CF37"/>
  <c r="CG37"/>
  <c r="FM12"/>
  <c r="FN12"/>
  <c r="FL12"/>
  <c r="BE16"/>
  <c r="CD25"/>
  <c r="Z25" s="1"/>
  <c r="CG19"/>
  <c r="BZ9"/>
  <c r="V9" s="1"/>
  <c r="AI9"/>
  <c r="HR33"/>
  <c r="CF23"/>
  <c r="CG38"/>
  <c r="CF29"/>
  <c r="CF30"/>
  <c r="CG30"/>
  <c r="AA30"/>
  <c r="IR33"/>
  <c r="IT33"/>
  <c r="FL25"/>
  <c r="BD33"/>
  <c r="BC9"/>
  <c r="BD9" s="1"/>
  <c r="CD21"/>
  <c r="CF21" s="1"/>
  <c r="AA42"/>
  <c r="CE25"/>
  <c r="AA25" s="1"/>
  <c r="CG29"/>
  <c r="DH33"/>
  <c r="DJ33"/>
  <c r="AA15"/>
  <c r="AD15" s="1"/>
  <c r="CG15"/>
  <c r="CF15"/>
  <c r="CE12"/>
  <c r="CH12" s="1"/>
  <c r="CF48"/>
  <c r="CG48"/>
  <c r="CF20"/>
  <c r="BK33"/>
  <c r="G33" s="1"/>
  <c r="AA48"/>
  <c r="CH48"/>
  <c r="CH36"/>
  <c r="CG36"/>
  <c r="AA36"/>
  <c r="AD38"/>
  <c r="AA21"/>
  <c r="AD21" s="1"/>
  <c r="CH21"/>
  <c r="AC47"/>
  <c r="Z20"/>
  <c r="AB20" s="1"/>
  <c r="HP39"/>
  <c r="HR39"/>
  <c r="HQ39"/>
  <c r="CH44"/>
  <c r="AA44"/>
  <c r="CF44"/>
  <c r="CG44"/>
  <c r="AB45"/>
  <c r="AC45"/>
  <c r="AD45"/>
  <c r="CF41"/>
  <c r="CH41"/>
  <c r="CG41"/>
  <c r="AA41"/>
  <c r="CD39"/>
  <c r="Z39" s="1"/>
  <c r="Z40"/>
  <c r="CF43"/>
  <c r="HO9"/>
  <c r="HR9" s="1"/>
  <c r="CG43"/>
  <c r="CE39"/>
  <c r="AD40"/>
  <c r="AB40"/>
  <c r="AC40"/>
  <c r="GO39"/>
  <c r="GN39"/>
  <c r="GP39"/>
  <c r="BE39"/>
  <c r="BD39"/>
  <c r="BF39"/>
  <c r="BK39"/>
  <c r="G39" s="1"/>
  <c r="F39"/>
  <c r="N39"/>
  <c r="CH35"/>
  <c r="CG35"/>
  <c r="CF35"/>
  <c r="AA35"/>
  <c r="L9"/>
  <c r="BL9"/>
  <c r="H9" s="1"/>
  <c r="H31"/>
  <c r="GL9"/>
  <c r="GO9" s="1"/>
  <c r="EK31"/>
  <c r="EH9"/>
  <c r="EJ31"/>
  <c r="IR31"/>
  <c r="IS31"/>
  <c r="FS9"/>
  <c r="AA32"/>
  <c r="CF32"/>
  <c r="CH32"/>
  <c r="CG32"/>
  <c r="CE31"/>
  <c r="GO31"/>
  <c r="AC24"/>
  <c r="AB24"/>
  <c r="AD24"/>
  <c r="CF24"/>
  <c r="CH24"/>
  <c r="CG24"/>
  <c r="DJ16"/>
  <c r="P16"/>
  <c r="BT9"/>
  <c r="P9" s="1"/>
  <c r="IR16"/>
  <c r="IS16"/>
  <c r="IP9"/>
  <c r="CH13"/>
  <c r="CC9"/>
  <c r="Y9" s="1"/>
  <c r="BX9"/>
  <c r="T9" s="1"/>
  <c r="DI13"/>
  <c r="BK12"/>
  <c r="G12" s="1"/>
  <c r="BI9"/>
  <c r="E9" s="1"/>
  <c r="CD12"/>
  <c r="CG13"/>
  <c r="AA13"/>
  <c r="AD13" s="1"/>
  <c r="CF13"/>
  <c r="BH9"/>
  <c r="D9" s="1"/>
  <c r="CM9"/>
  <c r="BG9"/>
  <c r="C9" s="1"/>
  <c r="AD17"/>
  <c r="AC18"/>
  <c r="AB18"/>
  <c r="AD18"/>
  <c r="CH19"/>
  <c r="CF18"/>
  <c r="AA19"/>
  <c r="AD19" s="1"/>
  <c r="CG18"/>
  <c r="CB9"/>
  <c r="X9" s="1"/>
  <c r="CH17"/>
  <c r="CF17"/>
  <c r="W10"/>
  <c r="CA9"/>
  <c r="W9" s="1"/>
  <c r="CF11"/>
  <c r="AA34"/>
  <c r="CE33"/>
  <c r="CE16"/>
  <c r="AA16" s="1"/>
  <c r="AD16" s="1"/>
  <c r="CG17"/>
  <c r="BY9"/>
  <c r="U9" s="1"/>
  <c r="U10"/>
  <c r="DI10"/>
  <c r="CD33"/>
  <c r="CD16"/>
  <c r="Z16" s="1"/>
  <c r="S10"/>
  <c r="BW9"/>
  <c r="S9" s="1"/>
  <c r="DH10"/>
  <c r="BV9"/>
  <c r="R9" s="1"/>
  <c r="BJ9"/>
  <c r="F9" s="1"/>
  <c r="BK16"/>
  <c r="G16" s="1"/>
  <c r="DI16"/>
  <c r="DH16"/>
  <c r="CE10"/>
  <c r="CG10" s="1"/>
  <c r="CH11"/>
  <c r="AA11"/>
  <c r="AD11" s="1"/>
  <c r="AC17"/>
  <c r="AB17"/>
  <c r="Z10"/>
  <c r="BK25"/>
  <c r="G25" s="1"/>
  <c r="D25"/>
  <c r="DH9" l="1"/>
  <c r="HP9"/>
  <c r="Z21"/>
  <c r="BE9"/>
  <c r="BF9"/>
  <c r="AB15"/>
  <c r="AC37"/>
  <c r="AB37"/>
  <c r="AD37"/>
  <c r="AB42"/>
  <c r="AC42"/>
  <c r="AD42"/>
  <c r="AB30"/>
  <c r="AD30"/>
  <c r="AC30"/>
  <c r="CG25"/>
  <c r="HQ9"/>
  <c r="CG21"/>
  <c r="FN35"/>
  <c r="FM35"/>
  <c r="FL35"/>
  <c r="FK33"/>
  <c r="CH25"/>
  <c r="AC38"/>
  <c r="AC25"/>
  <c r="AB25"/>
  <c r="AD46"/>
  <c r="AC46"/>
  <c r="AB46"/>
  <c r="CF36"/>
  <c r="AD25"/>
  <c r="CF25"/>
  <c r="AB21"/>
  <c r="AA12"/>
  <c r="AD12" s="1"/>
  <c r="CF12"/>
  <c r="AC15"/>
  <c r="AC21"/>
  <c r="AC20"/>
  <c r="CG33"/>
  <c r="AD48"/>
  <c r="AC48"/>
  <c r="AB48"/>
  <c r="AD36"/>
  <c r="AB36"/>
  <c r="AC36"/>
  <c r="CF10"/>
  <c r="CG39"/>
  <c r="CH39"/>
  <c r="CF39"/>
  <c r="AC44"/>
  <c r="AB44"/>
  <c r="AD44"/>
  <c r="AC41"/>
  <c r="AD41"/>
  <c r="AB41"/>
  <c r="AA39"/>
  <c r="CF33"/>
  <c r="AB33" s="1"/>
  <c r="AC35"/>
  <c r="AB35"/>
  <c r="AD35"/>
  <c r="AC32"/>
  <c r="AD32"/>
  <c r="AB32"/>
  <c r="EJ9"/>
  <c r="EK9"/>
  <c r="GN9"/>
  <c r="CF31"/>
  <c r="CG31"/>
  <c r="CH31"/>
  <c r="AA31"/>
  <c r="IS9"/>
  <c r="IR9"/>
  <c r="AC16"/>
  <c r="CG12"/>
  <c r="Z12"/>
  <c r="AC13"/>
  <c r="AB13"/>
  <c r="BK9"/>
  <c r="G9" s="1"/>
  <c r="AB19"/>
  <c r="AC19"/>
  <c r="AA33"/>
  <c r="AD33" s="1"/>
  <c r="CH33"/>
  <c r="CH16"/>
  <c r="CF16"/>
  <c r="CG16"/>
  <c r="Z33"/>
  <c r="CD9"/>
  <c r="Z9" s="1"/>
  <c r="AB16"/>
  <c r="AB11"/>
  <c r="AC11"/>
  <c r="DJ9"/>
  <c r="DI9"/>
  <c r="AA10"/>
  <c r="AD10" s="1"/>
  <c r="CH10"/>
  <c r="CE9"/>
  <c r="FM33" l="1"/>
  <c r="FN33"/>
  <c r="FK9"/>
  <c r="FL33"/>
  <c r="AC12"/>
  <c r="AB12"/>
  <c r="AC39"/>
  <c r="AD39"/>
  <c r="AB39"/>
  <c r="AC33"/>
  <c r="AB31"/>
  <c r="AD31"/>
  <c r="AC31"/>
  <c r="AB10"/>
  <c r="CG9"/>
  <c r="CF9"/>
  <c r="AA9"/>
  <c r="AD9" s="1"/>
  <c r="CH9"/>
  <c r="AC10"/>
  <c r="FM9" l="1"/>
  <c r="FN9"/>
  <c r="FL9"/>
  <c r="AB9"/>
  <c r="AC9"/>
</calcChain>
</file>

<file path=xl/sharedStrings.xml><?xml version="1.0" encoding="utf-8"?>
<sst xmlns="http://schemas.openxmlformats.org/spreadsheetml/2006/main" count="347" uniqueCount="148">
  <si>
    <t>тыс. рублей</t>
  </si>
  <si>
    <t xml:space="preserve">Код доходов
</t>
  </si>
  <si>
    <t xml:space="preserve">Наименование источников
</t>
  </si>
  <si>
    <t>к о н с о л и д и р о в а н н ы й</t>
  </si>
  <si>
    <t>к о ж у у н н ы й</t>
  </si>
  <si>
    <t>% выполн</t>
  </si>
  <si>
    <t>откл 
от плана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</si>
  <si>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</si>
  <si>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</si>
  <si>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</si>
  <si>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</si>
  <si>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</si>
  <si>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</si>
  <si>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 xml:space="preserve"> 1 05 00000 00 0000 000</t>
  </si>
  <si>
    <t>НАЛОГИ НА СОВОКУПНЫЙ ДОХОД</t>
  </si>
  <si>
    <t>1 05 02000 02 0000 110</t>
  </si>
  <si>
    <t>Единый налог, на вмененный доход для отдельных лиц деятельности</t>
  </si>
  <si>
    <t>1 05 03000 01 0000 110</t>
  </si>
  <si>
    <t>Единый сельскохозяйственный налог</t>
  </si>
  <si>
    <t>1 06 00000 00 0000 110</t>
  </si>
  <si>
    <t>НАЛОГИ НА ИМУЩЕСТВО</t>
  </si>
  <si>
    <t>1 06 01000 00 0000 110</t>
  </si>
  <si>
    <t>Налог на имущество с физических лиц</t>
  </si>
  <si>
    <t>1 06 02000 02 0000 110</t>
  </si>
  <si>
    <t>Налог на имущество организаций</t>
  </si>
  <si>
    <t>1 06 04000 02 0000 110</t>
  </si>
  <si>
    <t>Транспортный налог</t>
  </si>
  <si>
    <t>1 06 06000 00 0000 110</t>
  </si>
  <si>
    <t>Земельный налог</t>
  </si>
  <si>
    <t>1 08 00000 01 0000 110</t>
  </si>
  <si>
    <t xml:space="preserve"> 1 09 00000 0 0 0000 000</t>
  </si>
  <si>
    <t>ЗАДОЛЖЕННОСТЬ И ПЕРЕРАСЧЕТЫ ПО ОТМЕНЕННЫМ НАЛОГАМ, СБОРАМ И ИНЫМ ОБЯЗАТЕЛЬНЫМ ПЛАТЕЖАМ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</si>
  <si>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</si>
  <si>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</si>
  <si>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1 11 03000 00 0000 120</t>
  </si>
  <si>
    <t>Проценты, полученные от предоставления бюджетных кредитов внутри страны</t>
  </si>
  <si>
    <t>000 111 05010 00 0000 120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</si>
  <si>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</si>
  <si>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</si>
  <si>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</si>
  <si>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</si>
  <si>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</si>
  <si>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</si>
  <si>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</si>
  <si>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1 12 00000 00 0000 000</t>
  </si>
  <si>
    <t xml:space="preserve">ПЛАТЕЖИ ПРИ ПОЛЬЗОВАНИИ ПРИРОДНЫМИ РЕСУРСАМИ </t>
  </si>
  <si>
    <t xml:space="preserve"> 1 12 01000 01 0000 120</t>
  </si>
  <si>
    <t>Плата за негативное воздействие на окружающую среду</t>
  </si>
  <si>
    <t xml:space="preserve"> 1 13 00000 00 0000 000</t>
  </si>
  <si>
    <t>ДОХОДЫ ОТ ОКАЗАНИЯ ПЛАТНЫХ УСЛУГ И КОМПЕНСАЦИИ ЗАТРАТ ГОСУДАРСТВА</t>
  </si>
  <si>
    <t>1 13 02000 00 0000 130</t>
  </si>
  <si>
    <t>Прочие доходы от оказания платных услуг и компенсации затрат государства</t>
  </si>
  <si>
    <t xml:space="preserve"> 1 14 00000 00 0000 000</t>
  </si>
  <si>
    <t>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</si>
  <si>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</si>
  <si>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</t>
  </si>
  <si>
    <t>1 14 06000 00 0000 000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</si>
  <si>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</si>
  <si>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 1 16 00000 00 0000 000</t>
  </si>
  <si>
    <r>
      <t xml:space="preserve">ШТРАФЫ, САНКЦИИ, ВОЗМЕЩЕНИЕ УЩЕРБА, всего                                                    </t>
    </r>
    <r>
      <rPr>
        <sz val="10.5"/>
        <color indexed="8"/>
        <rFont val="Times New Roman"/>
        <family val="1"/>
        <charset val="204"/>
      </rPr>
      <t xml:space="preserve">  в т.ч в разрезе администраторов доходов</t>
    </r>
  </si>
  <si>
    <t>117 00000 00 0000 000</t>
  </si>
  <si>
    <t>ПРОЧИЕ НЕНАЛОГОВЫЕ ДОХОДЫ</t>
  </si>
  <si>
    <t>Руководитель финансового управления __________________________</t>
  </si>
  <si>
    <t>Приложение №6</t>
  </si>
  <si>
    <t>сельское поселение сумон Качык</t>
  </si>
  <si>
    <t>Государственная пошлина по делам, рассматриваемым в судах общей юрисдикции мировыми судьями</t>
  </si>
  <si>
    <t>108030100110001 1 0</t>
  </si>
  <si>
    <t>108 04020011000 1 1 0</t>
  </si>
  <si>
    <t>Государственная пошлина за совершение нотариальных действий должностными лицами органов местного самоуправления</t>
  </si>
  <si>
    <t xml:space="preserve">116 03030 01 0000 140 </t>
  </si>
  <si>
    <t>116 06000 01 0000 140</t>
  </si>
  <si>
    <t>116 25060 01 0000 140</t>
  </si>
  <si>
    <t>116 90050 05 0000 140</t>
  </si>
  <si>
    <t>116 300000 01 0000 140</t>
  </si>
  <si>
    <t>Денежные взыскания (штрафы) за нарушение законодательства о налогах и сборах, предусмотренные статьями 116,117,118 ит.д</t>
  </si>
  <si>
    <t xml:space="preserve">Денежные взыскания (штрафы) заадминистративные правонарушения в области налогов и сборов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</si>
  <si>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</t>
  </si>
  <si>
    <t>Денежные взыскания (штрафы) за административные правонарушения в области дорожного движения</t>
  </si>
  <si>
    <t xml:space="preserve">116 03010 01 0000 140 </t>
  </si>
  <si>
    <t>Прочие поступления от денежных взысканий</t>
  </si>
  <si>
    <t>116 33050 01 0000 140</t>
  </si>
  <si>
    <t>Денежные взыскания (штрафы) за нарушение законодательства РФ о размещении заказов на поставки товаров,выполнение работ,оказание услуг</t>
  </si>
  <si>
    <t>Денежные взыскания(штрафы) за нарушение земельного законодательства</t>
  </si>
  <si>
    <t>116 28000 01 0000 140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</si>
  <si>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</t>
  </si>
  <si>
    <t>План на 
апрель 2012  г</t>
  </si>
  <si>
    <t>Ожид на 
апрель 2012 г</t>
  </si>
  <si>
    <t>План на 
август 2012  г</t>
  </si>
  <si>
    <t>Ожид на 
август 2012 г</t>
  </si>
  <si>
    <t>План на 
сентябрь 2012 г</t>
  </si>
  <si>
    <t>Ожид на 
сентябрь 2012 г</t>
  </si>
  <si>
    <t>План на 
октябрь 2012 г</t>
  </si>
  <si>
    <t>Ожид на 
октябрь 2012 г</t>
  </si>
  <si>
    <t>План на 
ноябрь 2012 г</t>
  </si>
  <si>
    <t>Ожид на 
ноябрь 2012 г</t>
  </si>
  <si>
    <t>План на 
декабрь 2012 г</t>
  </si>
  <si>
    <t>Ожид на 
декабрь 2012 г</t>
  </si>
  <si>
    <t>коэф. роста к 2012/2011  г.</t>
  </si>
  <si>
    <t>сельское поселение сумон Нарын</t>
  </si>
  <si>
    <t>сельское поселение сумон Морен</t>
  </si>
  <si>
    <t>сельское поселение сумон Бай-Даг</t>
  </si>
  <si>
    <t>сельское поселение сумон Сарыг-Булун</t>
  </si>
  <si>
    <t>всего по поселениям</t>
  </si>
  <si>
    <t>Факт за 2012 год</t>
  </si>
  <si>
    <t>План на 
май 2013  г</t>
  </si>
  <si>
    <t>Ожид на 
май 2013 г</t>
  </si>
  <si>
    <t>План на 
июнь 2013  г</t>
  </si>
  <si>
    <t>План на 
июль 2013  г</t>
  </si>
  <si>
    <t>Ожид на 
июль 2013 г</t>
  </si>
  <si>
    <t>Ожид на 
июнь 2013 г</t>
  </si>
  <si>
    <t>План на 
август 2013  г</t>
  </si>
  <si>
    <t>Ожид на 
август 2013 г</t>
  </si>
  <si>
    <t>План на 
сентябрь 2013  г</t>
  </si>
  <si>
    <t>Ожид на 
сентябрь 2013 г</t>
  </si>
  <si>
    <t>План на 
октябрь 2013 г</t>
  </si>
  <si>
    <t>Ожид на 
октябрь 2013 г</t>
  </si>
  <si>
    <t>План на 
ноябрь 2013 г</t>
  </si>
  <si>
    <t>Ожид на 
ноябрь 2013 г</t>
  </si>
  <si>
    <t>План на 
декабрь 2013 г</t>
  </si>
  <si>
    <t>Ожид на 
декабрь 2013 г</t>
  </si>
  <si>
    <t>План на 
2013 год</t>
  </si>
  <si>
    <t>Ожид за 
2013 год</t>
  </si>
  <si>
    <t>коэф. роста к 2013/2012  г.</t>
  </si>
  <si>
    <t>План на 
сентябрь 2013 г</t>
  </si>
  <si>
    <r>
      <t xml:space="preserve">ГОСУДАРСТВЕННАЯ ПОШЛИНА, всего                              </t>
    </r>
    <r>
      <rPr>
        <sz val="10.5"/>
        <color indexed="8"/>
        <rFont val="Times New Roman"/>
        <family val="1"/>
        <charset val="204"/>
      </rPr>
      <t xml:space="preserve"> в т.ч. в разрезе администраторов доходов</t>
    </r>
  </si>
  <si>
    <t>Факт за май 2013 г.</t>
  </si>
  <si>
    <t>Факт за 
май 2013 г</t>
  </si>
  <si>
    <t>Факт за 8 мес 2012г</t>
  </si>
  <si>
    <t>План на 
8 мес.
2013 г</t>
  </si>
  <si>
    <t>Факт за 8мес 2013 г</t>
  </si>
  <si>
    <t>рост к 8 мес. 2013/2012 г.</t>
  </si>
  <si>
    <t>1 13 01990 00 0000 130</t>
  </si>
  <si>
    <t>Прочие доходы от оказания платных услуг</t>
  </si>
  <si>
    <t>коэф. роста к 2014/2013  г.</t>
  </si>
  <si>
    <t>рост к 10 мес. 2014/2013 г.</t>
  </si>
  <si>
    <t xml:space="preserve">ДОХОДЫ ОТ УПЛАТЫ АКЦИЗОВ </t>
  </si>
  <si>
    <t>сельское поселение сумон Эрзинский</t>
  </si>
  <si>
    <t>Факт за 2014 год</t>
  </si>
  <si>
    <t>План за 
10 мес.
2015 г</t>
  </si>
  <si>
    <t>Факт за 10мес 2015 г</t>
  </si>
  <si>
    <t>Факт за 10 мес 2014г</t>
  </si>
  <si>
    <t>План на 
ноябрь 2015 г</t>
  </si>
  <si>
    <t>Ожид на 
ноябрь 2015 г</t>
  </si>
  <si>
    <t>План на 
декабрь 2015 г</t>
  </si>
  <si>
    <t>Ожид на 
декабрь 2015 г</t>
  </si>
  <si>
    <t>План на 
2015 год</t>
  </si>
  <si>
    <t>Ожид за 
2015 год</t>
  </si>
  <si>
    <t>Ожидаемое исполнение по налоговым и неналоговым доходам  сельского поселения сумона Эрзинский  за 2015 год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</si>
</sst>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5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.5"/>
      <name val="Times New Roman"/>
      <family val="1"/>
      <charset val="204"/>
    </font>
    <font>
      <b/>
      <sz val="13"/>
      <name val="Times New Roman"/>
      <family val="1"/>
      <charset val="204"/>
    </font>
    <font>
      <sz val="10.5"/>
      <name val="Arial"/>
      <family val="2"/>
      <charset val="204"/>
    </font>
    <font>
      <b/>
      <sz val="10.5"/>
      <name val="Arial"/>
      <family val="2"/>
      <charset val="204"/>
    </font>
    <font>
      <b/>
      <sz val="10.5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b/>
      <sz val="10.5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.5"/>
      <color theme="5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3" fillId="0" borderId="0"/>
    <xf numFmtId="0" fontId="2" fillId="0" borderId="0"/>
    <xf numFmtId="0" fontId="1" fillId="0" borderId="0"/>
  </cellStyleXfs>
  <cellXfs count="123">
    <xf numFmtId="0" fontId="0" fillId="0" borderId="0" xfId="0"/>
    <xf numFmtId="0" fontId="4" fillId="0" borderId="0" xfId="0" applyFont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8" fillId="0" borderId="0" xfId="0" applyFont="1" applyFill="1" applyBorder="1"/>
    <xf numFmtId="0" fontId="5" fillId="0" borderId="0" xfId="0" applyFont="1" applyFill="1" applyAlignment="1">
      <alignment horizontal="center"/>
    </xf>
    <xf numFmtId="0" fontId="6" fillId="0" borderId="0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0" borderId="4" xfId="3" applyFont="1" applyFill="1" applyBorder="1" applyAlignment="1">
      <alignment horizontal="center" vertical="top"/>
    </xf>
    <xf numFmtId="0" fontId="10" fillId="0" borderId="4" xfId="3" applyFont="1" applyFill="1" applyBorder="1" applyAlignment="1">
      <alignment vertical="top" wrapText="1"/>
    </xf>
    <xf numFmtId="0" fontId="6" fillId="0" borderId="4" xfId="3" applyFont="1" applyFill="1" applyBorder="1" applyAlignment="1">
      <alignment horizontal="center" vertical="top"/>
    </xf>
    <xf numFmtId="0" fontId="6" fillId="0" borderId="4" xfId="3" applyFont="1" applyFill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3" fontId="10" fillId="0" borderId="4" xfId="3" applyNumberFormat="1" applyFont="1" applyFill="1" applyBorder="1" applyAlignment="1">
      <alignment horizontal="center" vertical="top"/>
    </xf>
    <xf numFmtId="0" fontId="12" fillId="0" borderId="4" xfId="3" applyFont="1" applyFill="1" applyBorder="1" applyAlignment="1">
      <alignment vertical="top" wrapText="1"/>
    </xf>
    <xf numFmtId="0" fontId="6" fillId="0" borderId="4" xfId="3" applyFont="1" applyFill="1" applyBorder="1" applyAlignment="1">
      <alignment horizontal="center" vertical="center" wrapText="1"/>
    </xf>
    <xf numFmtId="0" fontId="11" fillId="0" borderId="4" xfId="3" applyFont="1" applyFill="1" applyBorder="1" applyAlignment="1">
      <alignment vertical="top" wrapText="1"/>
    </xf>
    <xf numFmtId="49" fontId="4" fillId="0" borderId="4" xfId="2" applyNumberFormat="1" applyFont="1" applyBorder="1" applyAlignment="1">
      <alignment horizontal="center" vertical="center" wrapText="1"/>
    </xf>
    <xf numFmtId="0" fontId="6" fillId="0" borderId="4" xfId="2" applyFont="1" applyBorder="1" applyAlignment="1">
      <alignment vertical="top" wrapText="1"/>
    </xf>
    <xf numFmtId="0" fontId="10" fillId="0" borderId="4" xfId="0" applyFont="1" applyFill="1" applyBorder="1" applyAlignment="1">
      <alignment horizontal="center" vertical="center"/>
    </xf>
    <xf numFmtId="0" fontId="12" fillId="0" borderId="4" xfId="3" applyFont="1" applyFill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justify" vertical="top" wrapText="1"/>
    </xf>
    <xf numFmtId="0" fontId="12" fillId="2" borderId="5" xfId="3" applyFont="1" applyFill="1" applyBorder="1" applyAlignment="1">
      <alignment horizontal="center" vertical="top" wrapText="1"/>
    </xf>
    <xf numFmtId="0" fontId="12" fillId="2" borderId="0" xfId="3" applyFont="1" applyFill="1" applyBorder="1" applyAlignment="1">
      <alignment horizontal="center" vertical="top" wrapText="1"/>
    </xf>
    <xf numFmtId="0" fontId="10" fillId="2" borderId="0" xfId="3" applyFont="1" applyFill="1" applyBorder="1" applyAlignment="1">
      <alignment horizontal="center" vertical="top" wrapText="1"/>
    </xf>
    <xf numFmtId="0" fontId="8" fillId="3" borderId="0" xfId="0" applyFont="1" applyFill="1" applyBorder="1"/>
    <xf numFmtId="3" fontId="8" fillId="3" borderId="0" xfId="0" applyNumberFormat="1" applyFont="1" applyFill="1" applyBorder="1"/>
    <xf numFmtId="0" fontId="6" fillId="0" borderId="5" xfId="0" applyFont="1" applyFill="1" applyBorder="1" applyAlignment="1"/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10" fillId="2" borderId="4" xfId="0" applyNumberFormat="1" applyFont="1" applyFill="1" applyBorder="1" applyAlignment="1">
      <alignment horizontal="center"/>
    </xf>
    <xf numFmtId="3" fontId="6" fillId="0" borderId="4" xfId="3" applyNumberFormat="1" applyFont="1" applyFill="1" applyBorder="1" applyAlignment="1">
      <alignment horizontal="center" vertical="top"/>
    </xf>
    <xf numFmtId="165" fontId="10" fillId="2" borderId="4" xfId="0" applyNumberFormat="1" applyFont="1" applyFill="1" applyBorder="1" applyAlignment="1">
      <alignment horizontal="center"/>
    </xf>
    <xf numFmtId="0" fontId="10" fillId="2" borderId="6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vertical="center"/>
    </xf>
    <xf numFmtId="165" fontId="10" fillId="0" borderId="4" xfId="0" applyNumberFormat="1" applyFont="1" applyFill="1" applyBorder="1" applyAlignment="1">
      <alignment horizontal="center"/>
    </xf>
    <xf numFmtId="3" fontId="10" fillId="0" borderId="4" xfId="0" applyNumberFormat="1" applyFont="1" applyFill="1" applyBorder="1" applyAlignment="1">
      <alignment horizontal="center"/>
    </xf>
    <xf numFmtId="165" fontId="10" fillId="0" borderId="4" xfId="3" applyNumberFormat="1" applyFont="1" applyFill="1" applyBorder="1" applyAlignment="1">
      <alignment horizontal="center" vertical="top" wrapText="1"/>
    </xf>
    <xf numFmtId="3" fontId="6" fillId="0" borderId="4" xfId="3" applyNumberFormat="1" applyFont="1" applyFill="1" applyBorder="1" applyAlignment="1">
      <alignment horizontal="center" vertical="top" wrapText="1"/>
    </xf>
    <xf numFmtId="3" fontId="10" fillId="0" borderId="4" xfId="3" applyNumberFormat="1" applyFont="1" applyFill="1" applyBorder="1" applyAlignment="1">
      <alignment horizontal="center" vertical="top" wrapText="1"/>
    </xf>
    <xf numFmtId="3" fontId="11" fillId="0" borderId="4" xfId="3" applyNumberFormat="1" applyFont="1" applyFill="1" applyBorder="1" applyAlignment="1">
      <alignment horizontal="center" vertical="top" wrapText="1"/>
    </xf>
    <xf numFmtId="165" fontId="8" fillId="0" borderId="4" xfId="0" applyNumberFormat="1" applyFont="1" applyFill="1" applyBorder="1" applyAlignment="1">
      <alignment horizontal="center"/>
    </xf>
    <xf numFmtId="3" fontId="12" fillId="0" borderId="4" xfId="3" applyNumberFormat="1" applyFont="1" applyFill="1" applyBorder="1" applyAlignment="1">
      <alignment horizontal="center" vertical="top" wrapText="1"/>
    </xf>
    <xf numFmtId="3" fontId="6" fillId="0" borderId="4" xfId="3" applyNumberFormat="1" applyFont="1" applyFill="1" applyBorder="1" applyAlignment="1">
      <alignment horizontal="center"/>
    </xf>
    <xf numFmtId="3" fontId="6" fillId="0" borderId="4" xfId="1" applyNumberFormat="1" applyFont="1" applyFill="1" applyBorder="1" applyAlignment="1">
      <alignment horizontal="center" vertical="center"/>
    </xf>
    <xf numFmtId="3" fontId="10" fillId="0" borderId="4" xfId="1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/>
    </xf>
    <xf numFmtId="165" fontId="10" fillId="0" borderId="4" xfId="3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/>
    </xf>
    <xf numFmtId="1" fontId="8" fillId="0" borderId="4" xfId="0" applyNumberFormat="1" applyFont="1" applyFill="1" applyBorder="1" applyAlignment="1">
      <alignment horizontal="center"/>
    </xf>
    <xf numFmtId="1" fontId="8" fillId="4" borderId="4" xfId="0" applyNumberFormat="1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 vertical="center"/>
    </xf>
    <xf numFmtId="165" fontId="10" fillId="4" borderId="4" xfId="0" applyNumberFormat="1" applyFont="1" applyFill="1" applyBorder="1" applyAlignment="1">
      <alignment horizontal="center"/>
    </xf>
    <xf numFmtId="3" fontId="10" fillId="4" borderId="4" xfId="0" applyNumberFormat="1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165" fontId="8" fillId="4" borderId="4" xfId="0" applyNumberFormat="1" applyFont="1" applyFill="1" applyBorder="1" applyAlignment="1">
      <alignment horizontal="center"/>
    </xf>
    <xf numFmtId="3" fontId="8" fillId="4" borderId="4" xfId="0" applyNumberFormat="1" applyFont="1" applyFill="1" applyBorder="1" applyAlignment="1">
      <alignment horizontal="center"/>
    </xf>
    <xf numFmtId="165" fontId="10" fillId="4" borderId="4" xfId="3" applyNumberFormat="1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/>
    </xf>
    <xf numFmtId="3" fontId="11" fillId="4" borderId="4" xfId="3" applyNumberFormat="1" applyFont="1" applyFill="1" applyBorder="1" applyAlignment="1">
      <alignment horizontal="center" vertical="top" wrapText="1"/>
    </xf>
    <xf numFmtId="3" fontId="10" fillId="4" borderId="4" xfId="1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/>
    </xf>
    <xf numFmtId="3" fontId="11" fillId="0" borderId="4" xfId="3" applyNumberFormat="1" applyFont="1" applyFill="1" applyBorder="1" applyAlignment="1">
      <alignment horizontal="center" wrapText="1"/>
    </xf>
    <xf numFmtId="3" fontId="14" fillId="2" borderId="4" xfId="0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4" fillId="0" borderId="0" xfId="0" applyFont="1" applyFill="1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" fontId="10" fillId="5" borderId="1" xfId="3" applyNumberFormat="1" applyFont="1" applyFill="1" applyBorder="1" applyAlignment="1">
      <alignment horizontal="center" vertical="center" wrapText="1"/>
    </xf>
    <xf numFmtId="1" fontId="10" fillId="5" borderId="7" xfId="3" applyNumberFormat="1" applyFont="1" applyFill="1" applyBorder="1" applyAlignment="1">
      <alignment horizontal="center" vertical="center" wrapText="1"/>
    </xf>
    <xf numFmtId="1" fontId="10" fillId="5" borderId="8" xfId="3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wrapText="1"/>
    </xf>
    <xf numFmtId="0" fontId="10" fillId="2" borderId="7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" fontId="10" fillId="0" borderId="1" xfId="3" applyNumberFormat="1" applyFont="1" applyFill="1" applyBorder="1" applyAlignment="1">
      <alignment horizontal="center" vertical="center" wrapText="1"/>
    </xf>
    <xf numFmtId="1" fontId="10" fillId="0" borderId="7" xfId="3" applyNumberFormat="1" applyFont="1" applyFill="1" applyBorder="1" applyAlignment="1">
      <alignment horizontal="center" vertical="center" wrapText="1"/>
    </xf>
    <xf numFmtId="1" fontId="10" fillId="0" borderId="8" xfId="3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/>
    </xf>
    <xf numFmtId="1" fontId="10" fillId="2" borderId="1" xfId="3" applyNumberFormat="1" applyFont="1" applyFill="1" applyBorder="1" applyAlignment="1">
      <alignment horizontal="center" vertical="center" wrapText="1"/>
    </xf>
    <xf numFmtId="1" fontId="10" fillId="2" borderId="7" xfId="3" applyNumberFormat="1" applyFont="1" applyFill="1" applyBorder="1" applyAlignment="1">
      <alignment horizontal="center" vertical="center" wrapText="1"/>
    </xf>
    <xf numFmtId="1" fontId="10" fillId="2" borderId="8" xfId="3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0" fillId="4" borderId="7" xfId="0" applyFont="1" applyFill="1" applyBorder="1" applyAlignment="1">
      <alignment horizontal="center" wrapText="1"/>
    </xf>
    <xf numFmtId="0" fontId="10" fillId="4" borderId="8" xfId="0" applyFont="1" applyFill="1" applyBorder="1" applyAlignment="1">
      <alignment horizontal="center" wrapText="1"/>
    </xf>
    <xf numFmtId="0" fontId="10" fillId="4" borderId="10" xfId="0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/>
    </xf>
    <xf numFmtId="1" fontId="10" fillId="6" borderId="1" xfId="3" applyNumberFormat="1" applyFont="1" applyFill="1" applyBorder="1" applyAlignment="1">
      <alignment horizontal="center" vertical="center" wrapText="1"/>
    </xf>
    <xf numFmtId="1" fontId="10" fillId="6" borderId="7" xfId="3" applyNumberFormat="1" applyFont="1" applyFill="1" applyBorder="1" applyAlignment="1">
      <alignment horizontal="center" vertical="center" wrapText="1"/>
    </xf>
    <xf numFmtId="1" fontId="10" fillId="6" borderId="8" xfId="3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_дох" xfId="1"/>
    <cellStyle name="Обычный_Лист1" xfId="2"/>
    <cellStyle name="Обычный_республиканский  2005 г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12"/>
  <sheetViews>
    <sheetView tabSelected="1" workbookViewId="0">
      <pane xSplit="2" ySplit="8" topLeftCell="CI12" activePane="bottomRight" state="frozen"/>
      <selection pane="topRight" activeCell="C1" sqref="C1"/>
      <selection pane="bottomLeft" activeCell="A9" sqref="A9"/>
      <selection pane="bottomRight" activeCell="B2" sqref="B2:DH2"/>
    </sheetView>
  </sheetViews>
  <sheetFormatPr defaultRowHeight="13.5"/>
  <cols>
    <col min="1" max="1" width="24" style="2" customWidth="1"/>
    <col min="2" max="2" width="46.42578125" style="3" customWidth="1"/>
    <col min="3" max="3" width="7.7109375" style="3" hidden="1" customWidth="1"/>
    <col min="4" max="5" width="8.28515625" style="3" hidden="1" customWidth="1"/>
    <col min="6" max="7" width="0" style="6" hidden="1" customWidth="1"/>
    <col min="8" max="15" width="9.140625" style="6" hidden="1" customWidth="1"/>
    <col min="16" max="16" width="8.7109375" style="6" hidden="1" customWidth="1"/>
    <col min="17" max="17" width="8.85546875" style="6" hidden="1" customWidth="1"/>
    <col min="18" max="19" width="9.42578125" style="6" hidden="1" customWidth="1"/>
    <col min="20" max="20" width="8.5703125" style="6" hidden="1" customWidth="1"/>
    <col min="21" max="21" width="0" style="6" hidden="1" customWidth="1"/>
    <col min="22" max="22" width="8.5703125" style="4" hidden="1" customWidth="1"/>
    <col min="23" max="25" width="0" style="4" hidden="1" customWidth="1"/>
    <col min="26" max="26" width="9.28515625" style="4" hidden="1" customWidth="1"/>
    <col min="27" max="28" width="8.7109375" style="4" hidden="1" customWidth="1"/>
    <col min="29" max="29" width="7.5703125" style="4" hidden="1" customWidth="1"/>
    <col min="30" max="30" width="8.5703125" style="4" hidden="1" customWidth="1"/>
    <col min="31" max="31" width="9.85546875" style="4" hidden="1" customWidth="1"/>
    <col min="32" max="33" width="0" style="4" hidden="1" customWidth="1"/>
    <col min="34" max="34" width="8.42578125" style="4" hidden="1" customWidth="1"/>
    <col min="35" max="35" width="7.85546875" style="4" hidden="1" customWidth="1"/>
    <col min="36" max="37" width="8.85546875" style="4" hidden="1" customWidth="1"/>
    <col min="38" max="38" width="8.5703125" style="4" hidden="1" customWidth="1"/>
    <col min="39" max="40" width="8.7109375" style="4" hidden="1" customWidth="1"/>
    <col min="41" max="41" width="8.85546875" style="4" hidden="1" customWidth="1"/>
    <col min="42" max="42" width="9.140625" style="4" hidden="1" customWidth="1"/>
    <col min="43" max="43" width="8.85546875" style="4" hidden="1" customWidth="1"/>
    <col min="44" max="44" width="9.140625" style="4" hidden="1" customWidth="1"/>
    <col min="45" max="45" width="8.5703125" style="4" hidden="1" customWidth="1"/>
    <col min="46" max="46" width="9.85546875" style="4" hidden="1" customWidth="1"/>
    <col min="47" max="47" width="0" style="4" hidden="1" customWidth="1"/>
    <col min="48" max="48" width="10.42578125" style="4" hidden="1" customWidth="1"/>
    <col min="49" max="49" width="9.28515625" style="4" hidden="1" customWidth="1"/>
    <col min="50" max="50" width="0" style="4" hidden="1" customWidth="1"/>
    <col min="51" max="51" width="9.28515625" style="4" hidden="1" customWidth="1"/>
    <col min="52" max="52" width="0" style="4" hidden="1" customWidth="1"/>
    <col min="53" max="53" width="10.7109375" style="4" hidden="1" customWidth="1"/>
    <col min="54" max="54" width="8.7109375" style="4" hidden="1" customWidth="1"/>
    <col min="55" max="56" width="9.85546875" style="4" hidden="1" customWidth="1"/>
    <col min="57" max="57" width="7.5703125" style="4" hidden="1" customWidth="1"/>
    <col min="58" max="86" width="9.5703125" style="4" hidden="1" customWidth="1"/>
    <col min="87" max="90" width="9.140625" style="78"/>
    <col min="91" max="91" width="9.140625" style="1"/>
    <col min="92" max="101" width="9.140625" style="1" hidden="1" customWidth="1"/>
    <col min="102" max="105" width="9.140625" style="1"/>
    <col min="106" max="109" width="0" style="1" hidden="1" customWidth="1"/>
    <col min="110" max="113" width="9.140625" style="1"/>
    <col min="114" max="119" width="0" style="1" hidden="1" customWidth="1"/>
    <col min="120" max="129" width="9.140625" style="1" hidden="1" customWidth="1"/>
    <col min="130" max="147" width="0" style="1" hidden="1" customWidth="1"/>
    <col min="148" max="157" width="9.140625" style="1" hidden="1" customWidth="1"/>
    <col min="158" max="175" width="0" style="1" hidden="1" customWidth="1"/>
    <col min="176" max="185" width="9.140625" style="1" hidden="1" customWidth="1"/>
    <col min="186" max="203" width="0" style="1" hidden="1" customWidth="1"/>
    <col min="204" max="213" width="9.140625" style="1" hidden="1" customWidth="1"/>
    <col min="214" max="231" width="0" style="1" hidden="1" customWidth="1"/>
    <col min="232" max="239" width="9.140625" style="1" hidden="1" customWidth="1"/>
    <col min="240" max="247" width="0" style="1" hidden="1" customWidth="1"/>
    <col min="248" max="249" width="9.140625" style="1" hidden="1" customWidth="1"/>
    <col min="250" max="253" width="0" style="1" hidden="1" customWidth="1"/>
    <col min="254" max="254" width="11.7109375" style="1" hidden="1" customWidth="1"/>
    <col min="255" max="264" width="0" style="1" hidden="1" customWidth="1"/>
    <col min="265" max="16384" width="9.140625" style="1"/>
  </cols>
  <sheetData>
    <row r="1" spans="1:254">
      <c r="AA1" s="88" t="s">
        <v>63</v>
      </c>
      <c r="AB1" s="88"/>
      <c r="AC1" s="88"/>
      <c r="AD1" s="88"/>
    </row>
    <row r="2" spans="1:254" ht="16.5">
      <c r="B2" s="95" t="s">
        <v>147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</row>
    <row r="3" spans="1:254" ht="14.2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Z3" s="94" t="s">
        <v>0</v>
      </c>
      <c r="AA3" s="94"/>
      <c r="FW3" s="1">
        <v>0</v>
      </c>
    </row>
    <row r="4" spans="1:254" ht="14.25" customHeight="1">
      <c r="A4" s="105" t="s">
        <v>1</v>
      </c>
      <c r="B4" s="107" t="s">
        <v>2</v>
      </c>
      <c r="C4" s="109" t="s">
        <v>3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93" t="s">
        <v>4</v>
      </c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119" t="s">
        <v>102</v>
      </c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93" t="s">
        <v>136</v>
      </c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 t="s">
        <v>99</v>
      </c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 t="s">
        <v>98</v>
      </c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 t="s">
        <v>100</v>
      </c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 t="s">
        <v>101</v>
      </c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 t="s">
        <v>64</v>
      </c>
      <c r="HT4" s="93"/>
      <c r="HU4" s="93"/>
      <c r="HV4" s="93"/>
      <c r="HW4" s="93"/>
      <c r="HX4" s="93"/>
      <c r="HY4" s="93"/>
      <c r="HZ4" s="93"/>
      <c r="IA4" s="93"/>
      <c r="IB4" s="93"/>
      <c r="IC4" s="93"/>
      <c r="ID4" s="93"/>
      <c r="IE4" s="93"/>
      <c r="IF4" s="93"/>
      <c r="IG4" s="93"/>
      <c r="IH4" s="93"/>
      <c r="II4" s="93"/>
      <c r="IJ4" s="93"/>
      <c r="IK4" s="93"/>
      <c r="IL4" s="93"/>
      <c r="IM4" s="93"/>
      <c r="IN4" s="93"/>
      <c r="IO4" s="93"/>
      <c r="IP4" s="93"/>
      <c r="IQ4" s="93"/>
      <c r="IR4" s="93"/>
      <c r="IS4" s="93"/>
      <c r="IT4" s="93"/>
    </row>
    <row r="5" spans="1:254" ht="15.75" customHeight="1">
      <c r="A5" s="106"/>
      <c r="B5" s="108"/>
      <c r="C5" s="100" t="s">
        <v>103</v>
      </c>
      <c r="D5" s="100" t="s">
        <v>127</v>
      </c>
      <c r="E5" s="100" t="s">
        <v>128</v>
      </c>
      <c r="F5" s="100" t="s">
        <v>129</v>
      </c>
      <c r="G5" s="100" t="s">
        <v>130</v>
      </c>
      <c r="H5" s="85" t="s">
        <v>85</v>
      </c>
      <c r="I5" s="85" t="s">
        <v>86</v>
      </c>
      <c r="J5" s="85" t="s">
        <v>104</v>
      </c>
      <c r="K5" s="85" t="s">
        <v>105</v>
      </c>
      <c r="L5" s="85" t="s">
        <v>106</v>
      </c>
      <c r="M5" s="85" t="s">
        <v>109</v>
      </c>
      <c r="N5" s="85" t="s">
        <v>107</v>
      </c>
      <c r="O5" s="85" t="s">
        <v>108</v>
      </c>
      <c r="P5" s="85" t="s">
        <v>87</v>
      </c>
      <c r="Q5" s="85" t="s">
        <v>88</v>
      </c>
      <c r="R5" s="85" t="s">
        <v>89</v>
      </c>
      <c r="S5" s="85" t="s">
        <v>90</v>
      </c>
      <c r="T5" s="85" t="s">
        <v>91</v>
      </c>
      <c r="U5" s="85" t="s">
        <v>92</v>
      </c>
      <c r="V5" s="85" t="s">
        <v>93</v>
      </c>
      <c r="W5" s="85" t="s">
        <v>94</v>
      </c>
      <c r="X5" s="85" t="s">
        <v>95</v>
      </c>
      <c r="Y5" s="85" t="s">
        <v>96</v>
      </c>
      <c r="Z5" s="85" t="s">
        <v>120</v>
      </c>
      <c r="AA5" s="85" t="s">
        <v>121</v>
      </c>
      <c r="AB5" s="85" t="s">
        <v>5</v>
      </c>
      <c r="AC5" s="85" t="s">
        <v>6</v>
      </c>
      <c r="AD5" s="85" t="s">
        <v>97</v>
      </c>
      <c r="AE5" s="82" t="s">
        <v>103</v>
      </c>
      <c r="AF5" s="82" t="s">
        <v>127</v>
      </c>
      <c r="AG5" s="82" t="s">
        <v>128</v>
      </c>
      <c r="AH5" s="82" t="s">
        <v>129</v>
      </c>
      <c r="AI5" s="82" t="s">
        <v>130</v>
      </c>
      <c r="AJ5" s="90" t="s">
        <v>85</v>
      </c>
      <c r="AK5" s="90" t="s">
        <v>86</v>
      </c>
      <c r="AL5" s="90" t="s">
        <v>104</v>
      </c>
      <c r="AM5" s="90" t="s">
        <v>125</v>
      </c>
      <c r="AN5" s="90" t="s">
        <v>106</v>
      </c>
      <c r="AO5" s="90" t="s">
        <v>109</v>
      </c>
      <c r="AP5" s="90" t="s">
        <v>107</v>
      </c>
      <c r="AQ5" s="90" t="s">
        <v>108</v>
      </c>
      <c r="AR5" s="90" t="s">
        <v>110</v>
      </c>
      <c r="AS5" s="90" t="s">
        <v>111</v>
      </c>
      <c r="AT5" s="90" t="s">
        <v>123</v>
      </c>
      <c r="AU5" s="90" t="s">
        <v>113</v>
      </c>
      <c r="AV5" s="90" t="s">
        <v>114</v>
      </c>
      <c r="AW5" s="90" t="s">
        <v>115</v>
      </c>
      <c r="AX5" s="90" t="s">
        <v>116</v>
      </c>
      <c r="AY5" s="90" t="s">
        <v>117</v>
      </c>
      <c r="AZ5" s="90" t="s">
        <v>118</v>
      </c>
      <c r="BA5" s="90" t="s">
        <v>119</v>
      </c>
      <c r="BB5" s="90" t="s">
        <v>120</v>
      </c>
      <c r="BC5" s="90" t="s">
        <v>121</v>
      </c>
      <c r="BD5" s="90" t="s">
        <v>5</v>
      </c>
      <c r="BE5" s="90" t="s">
        <v>6</v>
      </c>
      <c r="BF5" s="90" t="s">
        <v>122</v>
      </c>
      <c r="BG5" s="120" t="s">
        <v>103</v>
      </c>
      <c r="BH5" s="120" t="s">
        <v>127</v>
      </c>
      <c r="BI5" s="120" t="s">
        <v>128</v>
      </c>
      <c r="BJ5" s="120" t="s">
        <v>129</v>
      </c>
      <c r="BK5" s="120" t="s">
        <v>130</v>
      </c>
      <c r="BL5" s="112" t="s">
        <v>85</v>
      </c>
      <c r="BM5" s="112" t="s">
        <v>86</v>
      </c>
      <c r="BN5" s="112" t="s">
        <v>104</v>
      </c>
      <c r="BO5" s="112" t="s">
        <v>105</v>
      </c>
      <c r="BP5" s="112" t="s">
        <v>106</v>
      </c>
      <c r="BQ5" s="112" t="s">
        <v>109</v>
      </c>
      <c r="BR5" s="112" t="s">
        <v>107</v>
      </c>
      <c r="BS5" s="112" t="s">
        <v>108</v>
      </c>
      <c r="BT5" s="112" t="s">
        <v>110</v>
      </c>
      <c r="BU5" s="112" t="s">
        <v>111</v>
      </c>
      <c r="BV5" s="112" t="s">
        <v>123</v>
      </c>
      <c r="BW5" s="112" t="s">
        <v>113</v>
      </c>
      <c r="BX5" s="112" t="s">
        <v>114</v>
      </c>
      <c r="BY5" s="112" t="s">
        <v>115</v>
      </c>
      <c r="BZ5" s="112" t="s">
        <v>116</v>
      </c>
      <c r="CA5" s="112" t="s">
        <v>117</v>
      </c>
      <c r="CB5" s="112" t="s">
        <v>118</v>
      </c>
      <c r="CC5" s="112" t="s">
        <v>119</v>
      </c>
      <c r="CD5" s="112" t="s">
        <v>120</v>
      </c>
      <c r="CE5" s="112" t="s">
        <v>121</v>
      </c>
      <c r="CF5" s="114" t="s">
        <v>5</v>
      </c>
      <c r="CG5" s="112" t="s">
        <v>6</v>
      </c>
      <c r="CH5" s="117" t="s">
        <v>122</v>
      </c>
      <c r="CI5" s="96" t="s">
        <v>137</v>
      </c>
      <c r="CJ5" s="96" t="s">
        <v>140</v>
      </c>
      <c r="CK5" s="96" t="s">
        <v>138</v>
      </c>
      <c r="CL5" s="96" t="s">
        <v>139</v>
      </c>
      <c r="CM5" s="82" t="s">
        <v>134</v>
      </c>
      <c r="CN5" s="103" t="s">
        <v>85</v>
      </c>
      <c r="CO5" s="103" t="s">
        <v>86</v>
      </c>
      <c r="CP5" s="103" t="s">
        <v>104</v>
      </c>
      <c r="CQ5" s="103" t="s">
        <v>126</v>
      </c>
      <c r="CR5" s="103" t="s">
        <v>106</v>
      </c>
      <c r="CS5" s="103" t="s">
        <v>109</v>
      </c>
      <c r="CT5" s="103" t="s">
        <v>107</v>
      </c>
      <c r="CU5" s="103" t="s">
        <v>108</v>
      </c>
      <c r="CV5" s="103" t="s">
        <v>110</v>
      </c>
      <c r="CW5" s="103" t="s">
        <v>111</v>
      </c>
      <c r="CX5" s="103" t="s">
        <v>141</v>
      </c>
      <c r="CY5" s="103" t="s">
        <v>142</v>
      </c>
      <c r="CZ5" s="103" t="s">
        <v>143</v>
      </c>
      <c r="DA5" s="103" t="s">
        <v>144</v>
      </c>
      <c r="DB5" s="103" t="s">
        <v>116</v>
      </c>
      <c r="DC5" s="103" t="s">
        <v>117</v>
      </c>
      <c r="DD5" s="103" t="s">
        <v>118</v>
      </c>
      <c r="DE5" s="103" t="s">
        <v>119</v>
      </c>
      <c r="DF5" s="103" t="s">
        <v>145</v>
      </c>
      <c r="DG5" s="103" t="s">
        <v>146</v>
      </c>
      <c r="DH5" s="90" t="s">
        <v>5</v>
      </c>
      <c r="DI5" s="103" t="s">
        <v>6</v>
      </c>
      <c r="DJ5" s="111" t="s">
        <v>133</v>
      </c>
      <c r="DK5" s="82" t="s">
        <v>103</v>
      </c>
      <c r="DL5" s="82" t="s">
        <v>127</v>
      </c>
      <c r="DM5" s="82" t="s">
        <v>128</v>
      </c>
      <c r="DN5" s="82" t="s">
        <v>129</v>
      </c>
      <c r="DO5" s="82" t="s">
        <v>130</v>
      </c>
      <c r="DP5" s="103" t="s">
        <v>85</v>
      </c>
      <c r="DQ5" s="103" t="s">
        <v>86</v>
      </c>
      <c r="DR5" s="103" t="s">
        <v>104</v>
      </c>
      <c r="DS5" s="103" t="s">
        <v>105</v>
      </c>
      <c r="DT5" s="103" t="s">
        <v>106</v>
      </c>
      <c r="DU5" s="103" t="s">
        <v>109</v>
      </c>
      <c r="DV5" s="103" t="s">
        <v>107</v>
      </c>
      <c r="DW5" s="103" t="s">
        <v>108</v>
      </c>
      <c r="DX5" s="103" t="s">
        <v>110</v>
      </c>
      <c r="DY5" s="103" t="s">
        <v>111</v>
      </c>
      <c r="DZ5" s="103" t="s">
        <v>123</v>
      </c>
      <c r="EA5" s="103" t="s">
        <v>113</v>
      </c>
      <c r="EB5" s="103" t="s">
        <v>114</v>
      </c>
      <c r="EC5" s="103" t="s">
        <v>115</v>
      </c>
      <c r="ED5" s="103" t="s">
        <v>116</v>
      </c>
      <c r="EE5" s="103" t="s">
        <v>117</v>
      </c>
      <c r="EF5" s="103" t="s">
        <v>118</v>
      </c>
      <c r="EG5" s="103" t="s">
        <v>119</v>
      </c>
      <c r="EH5" s="103" t="s">
        <v>120</v>
      </c>
      <c r="EI5" s="103" t="s">
        <v>121</v>
      </c>
      <c r="EJ5" s="90" t="s">
        <v>5</v>
      </c>
      <c r="EK5" s="103" t="s">
        <v>6</v>
      </c>
      <c r="EL5" s="111" t="s">
        <v>122</v>
      </c>
      <c r="EM5" s="82" t="s">
        <v>103</v>
      </c>
      <c r="EN5" s="82" t="s">
        <v>127</v>
      </c>
      <c r="EO5" s="82" t="s">
        <v>128</v>
      </c>
      <c r="EP5" s="82" t="s">
        <v>129</v>
      </c>
      <c r="EQ5" s="82" t="s">
        <v>130</v>
      </c>
      <c r="ER5" s="103" t="s">
        <v>85</v>
      </c>
      <c r="ES5" s="103" t="s">
        <v>86</v>
      </c>
      <c r="ET5" s="103" t="s">
        <v>104</v>
      </c>
      <c r="EU5" s="103" t="s">
        <v>105</v>
      </c>
      <c r="EV5" s="103" t="s">
        <v>106</v>
      </c>
      <c r="EW5" s="103" t="s">
        <v>109</v>
      </c>
      <c r="EX5" s="103" t="s">
        <v>107</v>
      </c>
      <c r="EY5" s="103" t="s">
        <v>108</v>
      </c>
      <c r="EZ5" s="103" t="s">
        <v>110</v>
      </c>
      <c r="FA5" s="103" t="s">
        <v>111</v>
      </c>
      <c r="FB5" s="103" t="s">
        <v>123</v>
      </c>
      <c r="FC5" s="103" t="s">
        <v>113</v>
      </c>
      <c r="FD5" s="103" t="s">
        <v>114</v>
      </c>
      <c r="FE5" s="103" t="s">
        <v>115</v>
      </c>
      <c r="FF5" s="103" t="s">
        <v>116</v>
      </c>
      <c r="FG5" s="103" t="s">
        <v>117</v>
      </c>
      <c r="FH5" s="103" t="s">
        <v>118</v>
      </c>
      <c r="FI5" s="103" t="s">
        <v>119</v>
      </c>
      <c r="FJ5" s="103" t="s">
        <v>120</v>
      </c>
      <c r="FK5" s="103" t="s">
        <v>121</v>
      </c>
      <c r="FL5" s="90" t="s">
        <v>5</v>
      </c>
      <c r="FM5" s="103" t="s">
        <v>6</v>
      </c>
      <c r="FN5" s="111" t="s">
        <v>122</v>
      </c>
      <c r="FO5" s="82" t="s">
        <v>103</v>
      </c>
      <c r="FP5" s="82" t="s">
        <v>127</v>
      </c>
      <c r="FQ5" s="82" t="s">
        <v>128</v>
      </c>
      <c r="FR5" s="82" t="s">
        <v>129</v>
      </c>
      <c r="FS5" s="82" t="s">
        <v>130</v>
      </c>
      <c r="FT5" s="103" t="s">
        <v>85</v>
      </c>
      <c r="FU5" s="103" t="s">
        <v>86</v>
      </c>
      <c r="FV5" s="103" t="s">
        <v>104</v>
      </c>
      <c r="FW5" s="103" t="s">
        <v>126</v>
      </c>
      <c r="FX5" s="103" t="s">
        <v>106</v>
      </c>
      <c r="FY5" s="103" t="s">
        <v>109</v>
      </c>
      <c r="FZ5" s="103" t="s">
        <v>107</v>
      </c>
      <c r="GA5" s="103" t="s">
        <v>108</v>
      </c>
      <c r="GB5" s="103" t="s">
        <v>110</v>
      </c>
      <c r="GC5" s="103" t="s">
        <v>111</v>
      </c>
      <c r="GD5" s="103" t="s">
        <v>123</v>
      </c>
      <c r="GE5" s="103" t="s">
        <v>113</v>
      </c>
      <c r="GF5" s="103" t="s">
        <v>114</v>
      </c>
      <c r="GG5" s="103" t="s">
        <v>115</v>
      </c>
      <c r="GH5" s="103" t="s">
        <v>116</v>
      </c>
      <c r="GI5" s="103" t="s">
        <v>117</v>
      </c>
      <c r="GJ5" s="103" t="s">
        <v>118</v>
      </c>
      <c r="GK5" s="103" t="s">
        <v>119</v>
      </c>
      <c r="GL5" s="103" t="s">
        <v>120</v>
      </c>
      <c r="GM5" s="103" t="s">
        <v>121</v>
      </c>
      <c r="GN5" s="90" t="s">
        <v>5</v>
      </c>
      <c r="GO5" s="103" t="s">
        <v>6</v>
      </c>
      <c r="GP5" s="111" t="s">
        <v>97</v>
      </c>
      <c r="GQ5" s="82" t="s">
        <v>103</v>
      </c>
      <c r="GR5" s="82" t="s">
        <v>127</v>
      </c>
      <c r="GS5" s="82" t="s">
        <v>128</v>
      </c>
      <c r="GT5" s="82" t="s">
        <v>129</v>
      </c>
      <c r="GU5" s="82" t="s">
        <v>130</v>
      </c>
      <c r="GV5" s="103" t="s">
        <v>85</v>
      </c>
      <c r="GW5" s="103" t="s">
        <v>86</v>
      </c>
      <c r="GX5" s="103" t="s">
        <v>104</v>
      </c>
      <c r="GY5" s="103" t="s">
        <v>105</v>
      </c>
      <c r="GZ5" s="103" t="s">
        <v>106</v>
      </c>
      <c r="HA5" s="103" t="s">
        <v>109</v>
      </c>
      <c r="HB5" s="103" t="s">
        <v>107</v>
      </c>
      <c r="HC5" s="103" t="s">
        <v>108</v>
      </c>
      <c r="HD5" s="103" t="s">
        <v>110</v>
      </c>
      <c r="HE5" s="103" t="s">
        <v>111</v>
      </c>
      <c r="HF5" s="103" t="s">
        <v>123</v>
      </c>
      <c r="HG5" s="103" t="s">
        <v>113</v>
      </c>
      <c r="HH5" s="103" t="s">
        <v>114</v>
      </c>
      <c r="HI5" s="103" t="s">
        <v>115</v>
      </c>
      <c r="HJ5" s="103" t="s">
        <v>116</v>
      </c>
      <c r="HK5" s="103" t="s">
        <v>117</v>
      </c>
      <c r="HL5" s="103" t="s">
        <v>118</v>
      </c>
      <c r="HM5" s="103" t="s">
        <v>119</v>
      </c>
      <c r="HN5" s="103" t="s">
        <v>120</v>
      </c>
      <c r="HO5" s="103" t="s">
        <v>121</v>
      </c>
      <c r="HP5" s="90" t="s">
        <v>5</v>
      </c>
      <c r="HQ5" s="103" t="s">
        <v>6</v>
      </c>
      <c r="HR5" s="111" t="s">
        <v>122</v>
      </c>
      <c r="HS5" s="82" t="s">
        <v>103</v>
      </c>
      <c r="HT5" s="82" t="s">
        <v>127</v>
      </c>
      <c r="HU5" s="82" t="s">
        <v>128</v>
      </c>
      <c r="HV5" s="82" t="s">
        <v>129</v>
      </c>
      <c r="HW5" s="82" t="s">
        <v>130</v>
      </c>
      <c r="HX5" s="103" t="s">
        <v>104</v>
      </c>
      <c r="HY5" s="103" t="s">
        <v>105</v>
      </c>
      <c r="HZ5" s="103" t="s">
        <v>106</v>
      </c>
      <c r="IA5" s="103" t="s">
        <v>109</v>
      </c>
      <c r="IB5" s="103" t="s">
        <v>107</v>
      </c>
      <c r="IC5" s="103" t="s">
        <v>108</v>
      </c>
      <c r="ID5" s="103" t="s">
        <v>110</v>
      </c>
      <c r="IE5" s="103" t="s">
        <v>111</v>
      </c>
      <c r="IF5" s="103" t="s">
        <v>112</v>
      </c>
      <c r="IG5" s="103" t="s">
        <v>113</v>
      </c>
      <c r="IH5" s="103" t="s">
        <v>114</v>
      </c>
      <c r="II5" s="103" t="s">
        <v>115</v>
      </c>
      <c r="IJ5" s="103" t="s">
        <v>116</v>
      </c>
      <c r="IK5" s="103" t="s">
        <v>117</v>
      </c>
      <c r="IL5" s="103" t="s">
        <v>118</v>
      </c>
      <c r="IM5" s="103" t="s">
        <v>119</v>
      </c>
      <c r="IN5" s="103" t="s">
        <v>95</v>
      </c>
      <c r="IO5" s="103" t="s">
        <v>96</v>
      </c>
      <c r="IP5" s="103" t="s">
        <v>120</v>
      </c>
      <c r="IQ5" s="103" t="s">
        <v>121</v>
      </c>
      <c r="IR5" s="90" t="s">
        <v>5</v>
      </c>
      <c r="IS5" s="103" t="s">
        <v>6</v>
      </c>
      <c r="IT5" s="111" t="s">
        <v>97</v>
      </c>
    </row>
    <row r="6" spans="1:254" ht="18.75" customHeight="1">
      <c r="A6" s="106"/>
      <c r="B6" s="108"/>
      <c r="C6" s="101"/>
      <c r="D6" s="101"/>
      <c r="E6" s="101"/>
      <c r="F6" s="101"/>
      <c r="G6" s="101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3"/>
      <c r="AF6" s="83"/>
      <c r="AG6" s="83"/>
      <c r="AH6" s="83"/>
      <c r="AI6" s="83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121"/>
      <c r="BH6" s="121"/>
      <c r="BI6" s="121"/>
      <c r="BJ6" s="121"/>
      <c r="BK6" s="121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5"/>
      <c r="CG6" s="113"/>
      <c r="CH6" s="117"/>
      <c r="CI6" s="97"/>
      <c r="CJ6" s="97"/>
      <c r="CK6" s="97"/>
      <c r="CL6" s="97"/>
      <c r="CM6" s="83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91"/>
      <c r="DI6" s="104"/>
      <c r="DJ6" s="111"/>
      <c r="DK6" s="83"/>
      <c r="DL6" s="83"/>
      <c r="DM6" s="83"/>
      <c r="DN6" s="83"/>
      <c r="DO6" s="83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91"/>
      <c r="EK6" s="104"/>
      <c r="EL6" s="111"/>
      <c r="EM6" s="83"/>
      <c r="EN6" s="83"/>
      <c r="EO6" s="83"/>
      <c r="EP6" s="83"/>
      <c r="EQ6" s="83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91"/>
      <c r="FM6" s="104"/>
      <c r="FN6" s="111"/>
      <c r="FO6" s="83"/>
      <c r="FP6" s="83"/>
      <c r="FQ6" s="83"/>
      <c r="FR6" s="83"/>
      <c r="FS6" s="83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91"/>
      <c r="GO6" s="104"/>
      <c r="GP6" s="111"/>
      <c r="GQ6" s="83"/>
      <c r="GR6" s="83"/>
      <c r="GS6" s="83"/>
      <c r="GT6" s="83"/>
      <c r="GU6" s="83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91"/>
      <c r="HQ6" s="104"/>
      <c r="HR6" s="111"/>
      <c r="HS6" s="83"/>
      <c r="HT6" s="83"/>
      <c r="HU6" s="83"/>
      <c r="HV6" s="83"/>
      <c r="HW6" s="83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  <c r="IN6" s="104"/>
      <c r="IO6" s="104"/>
      <c r="IP6" s="104"/>
      <c r="IQ6" s="104"/>
      <c r="IR6" s="91"/>
      <c r="IS6" s="104"/>
      <c r="IT6" s="111"/>
    </row>
    <row r="7" spans="1:254" ht="5.25" customHeight="1">
      <c r="A7" s="106"/>
      <c r="B7" s="108"/>
      <c r="C7" s="102"/>
      <c r="D7" s="102"/>
      <c r="E7" s="102"/>
      <c r="F7" s="102"/>
      <c r="G7" s="102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4"/>
      <c r="AF7" s="84"/>
      <c r="AG7" s="84"/>
      <c r="AH7" s="84"/>
      <c r="AI7" s="84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122"/>
      <c r="BH7" s="122"/>
      <c r="BI7" s="122"/>
      <c r="BJ7" s="122"/>
      <c r="BK7" s="122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6"/>
      <c r="CG7" s="113"/>
      <c r="CH7" s="117"/>
      <c r="CI7" s="98"/>
      <c r="CJ7" s="98"/>
      <c r="CK7" s="98"/>
      <c r="CL7" s="98"/>
      <c r="CM7" s="8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92"/>
      <c r="DI7" s="104"/>
      <c r="DJ7" s="111"/>
      <c r="DK7" s="84"/>
      <c r="DL7" s="84"/>
      <c r="DM7" s="84"/>
      <c r="DN7" s="84"/>
      <c r="DO7" s="8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92"/>
      <c r="EK7" s="104"/>
      <c r="EL7" s="111"/>
      <c r="EM7" s="84"/>
      <c r="EN7" s="84"/>
      <c r="EO7" s="84"/>
      <c r="EP7" s="84"/>
      <c r="EQ7" s="8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92"/>
      <c r="FM7" s="104"/>
      <c r="FN7" s="111"/>
      <c r="FO7" s="84"/>
      <c r="FP7" s="84"/>
      <c r="FQ7" s="84"/>
      <c r="FR7" s="84"/>
      <c r="FS7" s="8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92"/>
      <c r="GO7" s="104"/>
      <c r="GP7" s="111"/>
      <c r="GQ7" s="84"/>
      <c r="GR7" s="84"/>
      <c r="GS7" s="84"/>
      <c r="GT7" s="84"/>
      <c r="GU7" s="8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92"/>
      <c r="HQ7" s="104"/>
      <c r="HR7" s="111"/>
      <c r="HS7" s="84"/>
      <c r="HT7" s="84"/>
      <c r="HU7" s="84"/>
      <c r="HV7" s="84"/>
      <c r="HW7" s="8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  <c r="IR7" s="92"/>
      <c r="IS7" s="104"/>
      <c r="IT7" s="111"/>
    </row>
    <row r="8" spans="1:254" ht="8.25" customHeight="1">
      <c r="A8" s="7">
        <v>1</v>
      </c>
      <c r="B8" s="8">
        <v>2</v>
      </c>
      <c r="C8" s="9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10"/>
      <c r="AE8" s="43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61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75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43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43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43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43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43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</row>
    <row r="9" spans="1:254">
      <c r="A9" s="11" t="s">
        <v>7</v>
      </c>
      <c r="B9" s="12" t="s">
        <v>8</v>
      </c>
      <c r="C9" s="37">
        <f>AE9+BG9</f>
        <v>29861.779999999995</v>
      </c>
      <c r="D9" s="37">
        <f t="shared" ref="D9:AA24" si="0">AF9+BH9</f>
        <v>19866</v>
      </c>
      <c r="E9" s="37">
        <f t="shared" si="0"/>
        <v>17680</v>
      </c>
      <c r="F9" s="37">
        <f t="shared" si="0"/>
        <v>19906.169999999998</v>
      </c>
      <c r="G9" s="37">
        <f t="shared" ref="G9:G48" si="1">AI9+BK9</f>
        <v>1.6553961387688512</v>
      </c>
      <c r="H9" s="37">
        <f t="shared" si="0"/>
        <v>0</v>
      </c>
      <c r="I9" s="37">
        <f t="shared" si="0"/>
        <v>0</v>
      </c>
      <c r="J9" s="37">
        <f t="shared" si="0"/>
        <v>0</v>
      </c>
      <c r="K9" s="37">
        <f t="shared" si="0"/>
        <v>0</v>
      </c>
      <c r="L9" s="37">
        <f t="shared" si="0"/>
        <v>0</v>
      </c>
      <c r="M9" s="37">
        <f t="shared" si="0"/>
        <v>0</v>
      </c>
      <c r="N9" s="37">
        <f t="shared" si="0"/>
        <v>0</v>
      </c>
      <c r="O9" s="37">
        <f t="shared" si="0"/>
        <v>0</v>
      </c>
      <c r="P9" s="37">
        <f t="shared" si="0"/>
        <v>1</v>
      </c>
      <c r="Q9" s="37">
        <f t="shared" si="0"/>
        <v>0</v>
      </c>
      <c r="R9" s="37">
        <f t="shared" si="0"/>
        <v>1642</v>
      </c>
      <c r="S9" s="37">
        <f t="shared" si="0"/>
        <v>2065</v>
      </c>
      <c r="T9" s="37">
        <f t="shared" si="0"/>
        <v>2540</v>
      </c>
      <c r="U9" s="37">
        <f t="shared" si="0"/>
        <v>2279</v>
      </c>
      <c r="V9" s="37">
        <f t="shared" si="0"/>
        <v>3369</v>
      </c>
      <c r="W9" s="37">
        <f t="shared" si="0"/>
        <v>2448</v>
      </c>
      <c r="X9" s="37">
        <f t="shared" si="0"/>
        <v>3670</v>
      </c>
      <c r="Y9" s="37">
        <f t="shared" si="0"/>
        <v>3178</v>
      </c>
      <c r="Z9" s="37">
        <f t="shared" si="0"/>
        <v>28920</v>
      </c>
      <c r="AA9" s="37">
        <f t="shared" si="0"/>
        <v>29756.170000000002</v>
      </c>
      <c r="AB9" s="37">
        <f>AA9/Z9*100</f>
        <v>102.89132088520057</v>
      </c>
      <c r="AC9" s="37">
        <f>AA9-Z9</f>
        <v>836.17000000000189</v>
      </c>
      <c r="AD9" s="39">
        <f>AA9/C9</f>
        <v>0.99646337224371773</v>
      </c>
      <c r="AE9" s="44">
        <f>AE10+AE12+AE16+AE21+AE24+AE25+AE31+AE33+AE36+AE39+AE48</f>
        <v>23751.499999999996</v>
      </c>
      <c r="AF9" s="44">
        <f>AF10+AF12+AF16+AF21+AF24+AF25+AF31+AF33+AF36+AF39+AF48</f>
        <v>15437</v>
      </c>
      <c r="AG9" s="44">
        <f>AG10+AG12+AG16+AG21+AG24+AG25+AG31+AG33+AG36+AG39+AG48</f>
        <v>15728</v>
      </c>
      <c r="AH9" s="44">
        <f>AH10+AH12+AH16+AH21+AH24+AH25+AH31+AH33+AH36+AH39+AH48</f>
        <v>17633.659999999996</v>
      </c>
      <c r="AI9" s="44">
        <f>AH9/AF9</f>
        <v>1.1422983740364059</v>
      </c>
      <c r="AJ9" s="44">
        <f t="shared" ref="AJ9:AR9" si="2">AJ10+AJ12+AJ16+AJ21+AJ24+AJ25+AJ31+AJ33+AJ36+AJ39+AJ48</f>
        <v>0</v>
      </c>
      <c r="AK9" s="44">
        <f t="shared" si="2"/>
        <v>0</v>
      </c>
      <c r="AL9" s="44">
        <f t="shared" si="2"/>
        <v>0</v>
      </c>
      <c r="AM9" s="44"/>
      <c r="AN9" s="44">
        <f t="shared" si="2"/>
        <v>0</v>
      </c>
      <c r="AO9" s="44"/>
      <c r="AP9" s="44">
        <f t="shared" si="2"/>
        <v>0</v>
      </c>
      <c r="AQ9" s="44"/>
      <c r="AR9" s="45">
        <f t="shared" si="2"/>
        <v>0</v>
      </c>
      <c r="AS9" s="45"/>
      <c r="AT9" s="45">
        <f t="shared" ref="AT9:BC9" si="3">AT10+AT12+AT16+AT21+AT24+AT25+AT31+AT33+AT36+AT39+AT48</f>
        <v>1302</v>
      </c>
      <c r="AU9" s="45">
        <f t="shared" si="3"/>
        <v>1764</v>
      </c>
      <c r="AV9" s="45">
        <f t="shared" si="3"/>
        <v>2101</v>
      </c>
      <c r="AW9" s="45">
        <f t="shared" si="3"/>
        <v>1893</v>
      </c>
      <c r="AX9" s="45">
        <f t="shared" si="3"/>
        <v>3125</v>
      </c>
      <c r="AY9" s="45">
        <f t="shared" si="3"/>
        <v>2209</v>
      </c>
      <c r="AZ9" s="45">
        <f t="shared" si="3"/>
        <v>3353</v>
      </c>
      <c r="BA9" s="45">
        <f t="shared" si="3"/>
        <v>2889</v>
      </c>
      <c r="BB9" s="45">
        <f t="shared" si="3"/>
        <v>25609</v>
      </c>
      <c r="BC9" s="45">
        <f t="shared" si="3"/>
        <v>26268.66</v>
      </c>
      <c r="BD9" s="45">
        <f>BC9/BB9*100</f>
        <v>102.57589128821898</v>
      </c>
      <c r="BE9" s="45">
        <f t="shared" ref="BE9:BE21" si="4">BC9-BB9</f>
        <v>659.65999999999985</v>
      </c>
      <c r="BF9" s="44">
        <f>BC9/AE9</f>
        <v>1.1059789908005813</v>
      </c>
      <c r="BG9" s="62">
        <f>BG10+BG12+BG16+BG21+BG24+BG25+BG31+BG33+BG36+BG39+BG48</f>
        <v>6110.28</v>
      </c>
      <c r="BH9" s="62">
        <f>BH10+BH12+BH16+BH21+BH24+BH25+BH31+BH33+BH36+BH39+BH48</f>
        <v>4429</v>
      </c>
      <c r="BI9" s="62">
        <f>BI10+BI12+BI16+BI21+BI24+BI25+BI31+BI33+BI36+BI39+BI48</f>
        <v>1952</v>
      </c>
      <c r="BJ9" s="62">
        <f>BJ10+BJ12+BJ16+BJ21+BJ24+BJ25+BJ31+BJ33+BJ36+BJ39+BJ48</f>
        <v>2272.5100000000002</v>
      </c>
      <c r="BK9" s="62">
        <f>BJ9/BH9</f>
        <v>0.51309776473244528</v>
      </c>
      <c r="BL9" s="62">
        <f t="shared" ref="BL9:BT9" si="5">BL10+BL12+BL16+BL21+BL24+BL25+BL31+BL33+BL36+BL39+BL48</f>
        <v>0</v>
      </c>
      <c r="BM9" s="62">
        <f t="shared" si="5"/>
        <v>0</v>
      </c>
      <c r="BN9" s="62">
        <f t="shared" si="5"/>
        <v>0</v>
      </c>
      <c r="BO9" s="63"/>
      <c r="BP9" s="62">
        <f t="shared" si="5"/>
        <v>0</v>
      </c>
      <c r="BQ9" s="62"/>
      <c r="BR9" s="62">
        <f t="shared" si="5"/>
        <v>0</v>
      </c>
      <c r="BS9" s="62"/>
      <c r="BT9" s="63">
        <f t="shared" si="5"/>
        <v>1</v>
      </c>
      <c r="BU9" s="63"/>
      <c r="BV9" s="63">
        <f t="shared" ref="BV9:CE9" si="6">BV10+BV12+BV16+BV21+BV24+BV25+BV31+BV33+BV36+BV39+BV48</f>
        <v>340</v>
      </c>
      <c r="BW9" s="63">
        <f t="shared" si="6"/>
        <v>301</v>
      </c>
      <c r="BX9" s="63">
        <f t="shared" si="6"/>
        <v>439</v>
      </c>
      <c r="BY9" s="63">
        <f t="shared" si="6"/>
        <v>386</v>
      </c>
      <c r="BZ9" s="63">
        <f t="shared" si="6"/>
        <v>244</v>
      </c>
      <c r="CA9" s="63">
        <f t="shared" si="6"/>
        <v>239</v>
      </c>
      <c r="CB9" s="63">
        <f t="shared" si="6"/>
        <v>317</v>
      </c>
      <c r="CC9" s="63">
        <f t="shared" si="6"/>
        <v>289</v>
      </c>
      <c r="CD9" s="63">
        <f>CD10+CD12+CD16+CD21+CD33+CD48</f>
        <v>3311</v>
      </c>
      <c r="CE9" s="63">
        <f t="shared" si="6"/>
        <v>3487.5100000000007</v>
      </c>
      <c r="CF9" s="63">
        <f>CE9/CD9*100</f>
        <v>105.33101781938994</v>
      </c>
      <c r="CG9" s="63">
        <f t="shared" ref="CG9:CG24" si="7">CE9-CD9</f>
        <v>176.51000000000067</v>
      </c>
      <c r="CH9" s="62">
        <f>CE9/BG9</f>
        <v>0.57076107805206977</v>
      </c>
      <c r="CI9" s="44">
        <f>CI10+CI12+CI16+CI21+CI24+CI25+CI31+CI33+CI36+CI39+CI48+CI13</f>
        <v>5027.05</v>
      </c>
      <c r="CJ9" s="44">
        <f>CJ10+CJ12+CJ16+CJ21+CJ24+CJ25+CJ31+CJ33+CJ36+CJ39+CJ48+CJ13</f>
        <v>3949.5999999999995</v>
      </c>
      <c r="CK9" s="44">
        <f>CK10+CK12+CK16+CK21+CK24+CK25+CK31+CK33+CK36+CK39+CK48+CK13</f>
        <v>977</v>
      </c>
      <c r="CL9" s="44">
        <f>CL10+CL12+CL16+CL21+CL24+CL25+CL31+CL33+CL36+CL39+CL48+CL13</f>
        <v>1127.6999999999998</v>
      </c>
      <c r="CM9" s="44">
        <f>CL9/CJ9</f>
        <v>0.28552258456552559</v>
      </c>
      <c r="CN9" s="44"/>
      <c r="CO9" s="44"/>
      <c r="CP9" s="44"/>
      <c r="CQ9" s="45"/>
      <c r="CR9" s="44"/>
      <c r="CS9" s="44"/>
      <c r="CT9" s="44"/>
      <c r="CU9" s="44"/>
      <c r="CV9" s="45"/>
      <c r="CW9" s="45"/>
      <c r="CX9" s="45">
        <f>CX10+CX16+CX33+CX48</f>
        <v>210</v>
      </c>
      <c r="CY9" s="45">
        <f t="shared" ref="CY9:DG9" si="8">CY10+CY16+CY33+CY48</f>
        <v>164</v>
      </c>
      <c r="CZ9" s="45">
        <f t="shared" si="8"/>
        <v>236</v>
      </c>
      <c r="DA9" s="45">
        <f t="shared" si="8"/>
        <v>195</v>
      </c>
      <c r="DB9" s="45">
        <f t="shared" si="8"/>
        <v>0</v>
      </c>
      <c r="DC9" s="45">
        <f t="shared" si="8"/>
        <v>0</v>
      </c>
      <c r="DD9" s="45">
        <f t="shared" si="8"/>
        <v>0</v>
      </c>
      <c r="DE9" s="45">
        <f t="shared" si="8"/>
        <v>0</v>
      </c>
      <c r="DF9" s="45">
        <f t="shared" si="8"/>
        <v>1487</v>
      </c>
      <c r="DG9" s="45">
        <f t="shared" si="8"/>
        <v>1486.8999999999999</v>
      </c>
      <c r="DH9" s="45">
        <f>DG9/DF9*100</f>
        <v>99.99327505043712</v>
      </c>
      <c r="DI9" s="45">
        <f>DG9-DF9</f>
        <v>-0.10000000000013642</v>
      </c>
      <c r="DJ9" s="44">
        <f>DG9/CI9</f>
        <v>0.29577983111367501</v>
      </c>
      <c r="DK9" s="44">
        <f>DK10+DK12+DK16+DK21+DK24+DK25+DK31+DK33+DK36+DK39+DK48</f>
        <v>294.2</v>
      </c>
      <c r="DL9" s="44">
        <f>DL10+DL12+DL16+DL21+DL24+DL25+DL31+DL33+DL36+DL39+DL48</f>
        <v>158.6</v>
      </c>
      <c r="DM9" s="44">
        <f>DM10+DM12+DM16+DM21+DM24+DM25+DM31+DM33+DM36+DM39+DM48</f>
        <v>189</v>
      </c>
      <c r="DN9" s="44">
        <f>DN10+DN12+DN16+DN21+DN24+DN25+DN31+DN33+DN36+DN39+DN48</f>
        <v>217.70000000000002</v>
      </c>
      <c r="DO9" s="44">
        <f>DN9/DL9</f>
        <v>1.3726355611601515</v>
      </c>
      <c r="DP9" s="44"/>
      <c r="DQ9" s="44"/>
      <c r="DR9" s="44"/>
      <c r="DS9" s="45"/>
      <c r="DT9" s="44"/>
      <c r="DU9" s="44"/>
      <c r="DV9" s="44"/>
      <c r="DW9" s="44"/>
      <c r="DX9" s="45"/>
      <c r="DY9" s="45"/>
      <c r="DZ9" s="45">
        <f t="shared" ref="DZ9:EI9" si="9">DZ10+DZ12+DZ16+DZ21+DZ24+DZ25+DZ31+DZ33+DZ36+DZ39+DZ48</f>
        <v>22</v>
      </c>
      <c r="EA9" s="45">
        <f t="shared" si="9"/>
        <v>31</v>
      </c>
      <c r="EB9" s="45">
        <f t="shared" si="9"/>
        <v>43</v>
      </c>
      <c r="EC9" s="45">
        <f t="shared" si="9"/>
        <v>39</v>
      </c>
      <c r="ED9" s="45">
        <f t="shared" si="9"/>
        <v>58</v>
      </c>
      <c r="EE9" s="45">
        <f t="shared" si="9"/>
        <v>58</v>
      </c>
      <c r="EF9" s="45">
        <f t="shared" si="9"/>
        <v>81</v>
      </c>
      <c r="EG9" s="45">
        <f t="shared" si="9"/>
        <v>65</v>
      </c>
      <c r="EH9" s="45">
        <f t="shared" si="9"/>
        <v>393</v>
      </c>
      <c r="EI9" s="45">
        <f t="shared" si="9"/>
        <v>410.7</v>
      </c>
      <c r="EJ9" s="45">
        <f>EI9/EH9*100</f>
        <v>104.50381679389314</v>
      </c>
      <c r="EK9" s="45">
        <f t="shared" ref="EK9:EK21" si="10">EI9-EH9</f>
        <v>17.699999999999989</v>
      </c>
      <c r="EL9" s="44">
        <f t="shared" ref="EL9:EL23" si="11">EI9/DK9</f>
        <v>1.3959891230455472</v>
      </c>
      <c r="EM9" s="44">
        <f>EM10+EM12+EM16+EM21+EM24+EM25+EM31+EM33+EM36+EM39+EM48</f>
        <v>449.7</v>
      </c>
      <c r="EN9" s="44">
        <f>EN10+EN12+EN16+EN21+EN24+EN25+EN31+EN33+EN36+EN39+EN48</f>
        <v>252.7</v>
      </c>
      <c r="EO9" s="44">
        <f>EO10+EO12+EO16+EO21+EO24+EO25+EO31+EO33+EO36+EO39+EO48</f>
        <v>252</v>
      </c>
      <c r="EP9" s="44">
        <f>EP10+EP12+EP16+EP21+EP24+EP25+EP31+EP33+EP36+EP39+EP48</f>
        <v>320.40000000000003</v>
      </c>
      <c r="EQ9" s="44">
        <f t="shared" ref="EQ9:EQ14" si="12">EP9/EN9</f>
        <v>1.2679066086268305</v>
      </c>
      <c r="ER9" s="44"/>
      <c r="ES9" s="44">
        <f>ES10+ES12+ES16+ES21+ES24+ES25+ES31+ES33+ES36+ES39+ES48</f>
        <v>0</v>
      </c>
      <c r="ET9" s="44"/>
      <c r="EU9" s="45"/>
      <c r="EV9" s="44"/>
      <c r="EW9" s="44"/>
      <c r="EX9" s="44"/>
      <c r="EY9" s="44"/>
      <c r="EZ9" s="45"/>
      <c r="FA9" s="45"/>
      <c r="FB9" s="45">
        <f t="shared" ref="FB9:FK9" si="13">FB10+FB12+FB16+FB21+FB24+FB25+FB31+FB33+FB36+FB39+FB48</f>
        <v>44</v>
      </c>
      <c r="FC9" s="45">
        <f t="shared" si="13"/>
        <v>44.5</v>
      </c>
      <c r="FD9" s="45">
        <f t="shared" si="13"/>
        <v>73</v>
      </c>
      <c r="FE9" s="45">
        <f t="shared" si="13"/>
        <v>64</v>
      </c>
      <c r="FF9" s="45">
        <f t="shared" si="13"/>
        <v>83</v>
      </c>
      <c r="FG9" s="45">
        <f t="shared" si="13"/>
        <v>79</v>
      </c>
      <c r="FH9" s="45">
        <f t="shared" si="13"/>
        <v>111</v>
      </c>
      <c r="FI9" s="45">
        <f t="shared" si="13"/>
        <v>110</v>
      </c>
      <c r="FJ9" s="45">
        <f t="shared" si="13"/>
        <v>563</v>
      </c>
      <c r="FK9" s="45">
        <f t="shared" si="13"/>
        <v>596.20000000000005</v>
      </c>
      <c r="FL9" s="45">
        <f>FK9/FJ9*100</f>
        <v>105.89698046181172</v>
      </c>
      <c r="FM9" s="45">
        <f t="shared" ref="FM9:FM21" si="14">FK9-FJ9</f>
        <v>33.200000000000045</v>
      </c>
      <c r="FN9" s="44">
        <f t="shared" ref="FN9:FN23" si="15">FK9/EM9</f>
        <v>1.325772737380476</v>
      </c>
      <c r="FO9" s="44">
        <f>FO10+FO12+FO16+FO21+FO24+FO25+FO31+FO33+FO36+FO39+FO48</f>
        <v>498.20000000000005</v>
      </c>
      <c r="FP9" s="44">
        <f>FP10+FP12+FP16+FP21+FP24+FP25+FP31+FP33+FP36+FP39+FP48</f>
        <v>345</v>
      </c>
      <c r="FQ9" s="44">
        <f>FQ10+FQ12+FQ16+FQ21+FQ24+FQ25+FQ31+FQ33+FQ36+FQ39+FQ48</f>
        <v>326</v>
      </c>
      <c r="FR9" s="44">
        <f>FR10+FR12+FR16+FR21+FR24+FR25+FR31+FR33+FR36+FR39+FR48</f>
        <v>377.7</v>
      </c>
      <c r="FS9" s="44">
        <f t="shared" ref="FS9:FS14" si="16">FR9/FP9</f>
        <v>1.0947826086956522</v>
      </c>
      <c r="FT9" s="44"/>
      <c r="FU9" s="44"/>
      <c r="FV9" s="44"/>
      <c r="FW9" s="45"/>
      <c r="FX9" s="44"/>
      <c r="FY9" s="44"/>
      <c r="FZ9" s="44"/>
      <c r="GA9" s="44"/>
      <c r="GB9" s="45"/>
      <c r="GC9" s="45"/>
      <c r="GD9" s="45">
        <f t="shared" ref="GD9:GM9" si="17">GD10+GD12+GD16+GD21+GD24+GD25+GD31+GD33+GD36+GD39+GD48</f>
        <v>32</v>
      </c>
      <c r="GE9" s="45">
        <f t="shared" si="17"/>
        <v>29</v>
      </c>
      <c r="GF9" s="45">
        <f t="shared" si="17"/>
        <v>39</v>
      </c>
      <c r="GG9" s="45">
        <f t="shared" si="17"/>
        <v>41</v>
      </c>
      <c r="GH9" s="45">
        <f t="shared" si="17"/>
        <v>45</v>
      </c>
      <c r="GI9" s="45">
        <f t="shared" si="17"/>
        <v>48</v>
      </c>
      <c r="GJ9" s="45">
        <f t="shared" si="17"/>
        <v>48</v>
      </c>
      <c r="GK9" s="45">
        <f t="shared" si="17"/>
        <v>49</v>
      </c>
      <c r="GL9" s="45">
        <f t="shared" si="17"/>
        <v>490</v>
      </c>
      <c r="GM9" s="45">
        <f t="shared" si="17"/>
        <v>544.70000000000005</v>
      </c>
      <c r="GN9" s="45">
        <f>GM9/GL9*100</f>
        <v>111.16326530612245</v>
      </c>
      <c r="GO9" s="45">
        <f t="shared" ref="GO9:GO21" si="18">GM9-GL9</f>
        <v>54.700000000000045</v>
      </c>
      <c r="GP9" s="44">
        <f t="shared" ref="GP9:GP23" si="19">GM9/FO9</f>
        <v>1.0933360096346849</v>
      </c>
      <c r="GQ9" s="44">
        <f>GQ10+GQ12+GQ16+GQ21+GQ24+GQ25+GQ31+GQ33+GQ36+GQ39+GQ48</f>
        <v>338.4</v>
      </c>
      <c r="GR9" s="44">
        <f>GR10+GR12+GR16+GR21+GR24+GR25+GR31+GR33+GR36+GR39+GR48</f>
        <v>158.80000000000001</v>
      </c>
      <c r="GS9" s="44">
        <f>GS10+GS12+GS16+GS21+GS24+GS25+GS31+GS33+GS36+GS39+GS48</f>
        <v>165</v>
      </c>
      <c r="GT9" s="44">
        <f>GT10+GT12+GT16+GT21+GT24+GT25+GT31+GT33+GT36+GT39+GT48</f>
        <v>180.2</v>
      </c>
      <c r="GU9" s="44">
        <f t="shared" ref="GU9:GU14" si="20">GT9/GR9</f>
        <v>1.1347607052896724</v>
      </c>
      <c r="GV9" s="44">
        <f>GV10+GV12+GV16+GV21+GV24+GV25+GV31+GV33+GV36+GV39+GV48</f>
        <v>0</v>
      </c>
      <c r="GW9" s="44">
        <f>GW10+GW12+GW16+GW21+GW24+GW25+GW31+GW33+GW36+GW39+GW48</f>
        <v>0</v>
      </c>
      <c r="GX9" s="44"/>
      <c r="GY9" s="45"/>
      <c r="GZ9" s="44"/>
      <c r="HA9" s="44"/>
      <c r="HB9" s="44"/>
      <c r="HC9" s="44"/>
      <c r="HD9" s="45"/>
      <c r="HE9" s="45"/>
      <c r="HF9" s="45">
        <f t="shared" ref="HF9:HO9" si="21">HF10+HF12+HF16+HF21+HF24+HF25+HF31+HF33+HF36+HF39+HF48</f>
        <v>20</v>
      </c>
      <c r="HG9" s="45">
        <f t="shared" si="21"/>
        <v>22</v>
      </c>
      <c r="HH9" s="45">
        <f t="shared" si="21"/>
        <v>34</v>
      </c>
      <c r="HI9" s="45">
        <f t="shared" si="21"/>
        <v>34</v>
      </c>
      <c r="HJ9" s="45">
        <f t="shared" si="21"/>
        <v>43</v>
      </c>
      <c r="HK9" s="45">
        <f t="shared" si="21"/>
        <v>40</v>
      </c>
      <c r="HL9" s="45">
        <f t="shared" si="21"/>
        <v>58</v>
      </c>
      <c r="HM9" s="45">
        <f t="shared" si="21"/>
        <v>50</v>
      </c>
      <c r="HN9" s="45">
        <f t="shared" si="21"/>
        <v>320</v>
      </c>
      <c r="HO9" s="45">
        <f t="shared" si="21"/>
        <v>326.2</v>
      </c>
      <c r="HP9" s="45">
        <f>HO9/HN9*100</f>
        <v>101.93749999999999</v>
      </c>
      <c r="HQ9" s="45">
        <f t="shared" ref="HQ9:HQ21" si="22">HO9-HN9</f>
        <v>6.1999999999999886</v>
      </c>
      <c r="HR9" s="44">
        <f t="shared" ref="HR9:HR23" si="23">HO9/GQ9</f>
        <v>0.96394799054373526</v>
      </c>
      <c r="HS9" s="44">
        <f>HS10+HS12+HS16+HS21+HS24+HS25+HS31+HS33+HS36+HS39+HS48</f>
        <v>83.7</v>
      </c>
      <c r="HT9" s="44">
        <f>HT10+HT12+HT16+HT21+HT24+HT25+HT31+HT33+HT36+HT39+HT48</f>
        <v>34</v>
      </c>
      <c r="HU9" s="44">
        <f>HU10+HU12+HU16+HU21+HU24+HU25+HU31+HU33+HU36+HU39+HU48</f>
        <v>43</v>
      </c>
      <c r="HV9" s="44">
        <f>HV10+HV12+HV16+HV21+HV24+HV25+HV31+HV33+HV36+HV39+HV48</f>
        <v>44.01</v>
      </c>
      <c r="HW9" s="44">
        <f>HV9/HT9</f>
        <v>1.2944117647058824</v>
      </c>
      <c r="HX9" s="44"/>
      <c r="HY9" s="44"/>
      <c r="HZ9" s="44"/>
      <c r="IA9" s="44"/>
      <c r="IB9" s="44"/>
      <c r="IC9" s="44"/>
      <c r="ID9" s="44"/>
      <c r="IE9" s="44"/>
      <c r="IF9" s="45">
        <f>IF10+IF12+IF16+IF21+IF24+IF25+IF31+IF33+IF36+IF39+IF48</f>
        <v>9</v>
      </c>
      <c r="IG9" s="45">
        <f>IG10+IG12+IG16+IG21+IG24+IG25+IG31+IG33+IG36+IG39+IG48</f>
        <v>10.5</v>
      </c>
      <c r="IH9" s="45">
        <f t="shared" ref="IH9:IQ9" si="24">IH10+IH12+IH16+IH21+IH24+IH25+IH31+IH33+IH36+IH39+IH48</f>
        <v>11</v>
      </c>
      <c r="II9" s="45">
        <f t="shared" si="24"/>
        <v>12</v>
      </c>
      <c r="IJ9" s="45">
        <f t="shared" si="24"/>
        <v>15</v>
      </c>
      <c r="IK9" s="45">
        <f t="shared" si="24"/>
        <v>13</v>
      </c>
      <c r="IL9" s="45">
        <f t="shared" si="24"/>
        <v>19</v>
      </c>
      <c r="IM9" s="45">
        <f t="shared" si="24"/>
        <v>15</v>
      </c>
      <c r="IN9" s="45">
        <f t="shared" si="24"/>
        <v>0</v>
      </c>
      <c r="IO9" s="45">
        <f t="shared" si="24"/>
        <v>0</v>
      </c>
      <c r="IP9" s="45">
        <f t="shared" si="24"/>
        <v>97</v>
      </c>
      <c r="IQ9" s="45">
        <f t="shared" si="24"/>
        <v>96.51</v>
      </c>
      <c r="IR9" s="45">
        <f>IQ9/IP9*100</f>
        <v>99.494845360824741</v>
      </c>
      <c r="IS9" s="45">
        <f t="shared" ref="IS9:IS21" si="25">IQ9-IP9</f>
        <v>-0.48999999999999488</v>
      </c>
      <c r="IT9" s="44">
        <f t="shared" ref="IT9:IT21" si="26">IQ9/HS9</f>
        <v>1.153046594982079</v>
      </c>
    </row>
    <row r="10" spans="1:254" ht="12" customHeight="1">
      <c r="A10" s="11" t="s">
        <v>9</v>
      </c>
      <c r="B10" s="12" t="s">
        <v>10</v>
      </c>
      <c r="C10" s="37">
        <f t="shared" ref="C10:F48" si="27">AE10+BG10</f>
        <v>22688.29</v>
      </c>
      <c r="D10" s="37">
        <f t="shared" si="0"/>
        <v>14848</v>
      </c>
      <c r="E10" s="37">
        <f t="shared" si="0"/>
        <v>12819</v>
      </c>
      <c r="F10" s="37">
        <f t="shared" si="0"/>
        <v>14149.5</v>
      </c>
      <c r="G10" s="37">
        <f t="shared" si="1"/>
        <v>1.448813500670374</v>
      </c>
      <c r="H10" s="37">
        <f t="shared" si="0"/>
        <v>0</v>
      </c>
      <c r="I10" s="37">
        <f t="shared" si="0"/>
        <v>0</v>
      </c>
      <c r="J10" s="37">
        <f t="shared" si="0"/>
        <v>0</v>
      </c>
      <c r="K10" s="37">
        <f t="shared" si="0"/>
        <v>0</v>
      </c>
      <c r="L10" s="37">
        <f t="shared" si="0"/>
        <v>0</v>
      </c>
      <c r="M10" s="37">
        <f t="shared" si="0"/>
        <v>0</v>
      </c>
      <c r="N10" s="37">
        <f t="shared" si="0"/>
        <v>0</v>
      </c>
      <c r="O10" s="37">
        <f t="shared" si="0"/>
        <v>0</v>
      </c>
      <c r="P10" s="37">
        <f t="shared" si="0"/>
        <v>0</v>
      </c>
      <c r="Q10" s="37">
        <f t="shared" si="0"/>
        <v>0</v>
      </c>
      <c r="R10" s="37">
        <f t="shared" si="0"/>
        <v>1240</v>
      </c>
      <c r="S10" s="37">
        <f t="shared" si="0"/>
        <v>1627</v>
      </c>
      <c r="T10" s="37">
        <f t="shared" si="0"/>
        <v>1995</v>
      </c>
      <c r="U10" s="37">
        <f t="shared" ref="U10:W48" si="28">AW10+BY10</f>
        <v>1666</v>
      </c>
      <c r="V10" s="37">
        <f t="shared" si="28"/>
        <v>2822</v>
      </c>
      <c r="W10" s="37">
        <f t="shared" si="0"/>
        <v>1888</v>
      </c>
      <c r="X10" s="37">
        <f t="shared" ref="X10:AA48" si="29">AZ10+CB10</f>
        <v>2859</v>
      </c>
      <c r="Y10" s="37">
        <f t="shared" si="29"/>
        <v>2396</v>
      </c>
      <c r="Z10" s="37">
        <f t="shared" si="29"/>
        <v>21749</v>
      </c>
      <c r="AA10" s="37">
        <f t="shared" si="29"/>
        <v>21726.5</v>
      </c>
      <c r="AB10" s="37">
        <f t="shared" ref="AB10:AB48" si="30">AA10/Z10*100</f>
        <v>99.89654696767667</v>
      </c>
      <c r="AC10" s="37">
        <f t="shared" ref="AC10:AC48" si="31">AA10-Z10</f>
        <v>-22.5</v>
      </c>
      <c r="AD10" s="39">
        <f t="shared" ref="AD10:AD48" si="32">AA10/C10</f>
        <v>0.95760852845234257</v>
      </c>
      <c r="AE10" s="45">
        <f t="shared" ref="AE10:BC10" si="33">AE11</f>
        <v>18272</v>
      </c>
      <c r="AF10" s="44">
        <f t="shared" si="33"/>
        <v>11509</v>
      </c>
      <c r="AG10" s="44">
        <f t="shared" si="33"/>
        <v>11769</v>
      </c>
      <c r="AH10" s="44">
        <f t="shared" si="33"/>
        <v>13117.6</v>
      </c>
      <c r="AI10" s="44">
        <f t="shared" ref="AI10:AI24" si="34">AH10/AF10</f>
        <v>1.1397688765314102</v>
      </c>
      <c r="AJ10" s="45">
        <f t="shared" si="33"/>
        <v>0</v>
      </c>
      <c r="AK10" s="44">
        <f t="shared" si="33"/>
        <v>0</v>
      </c>
      <c r="AL10" s="44">
        <f t="shared" si="33"/>
        <v>0</v>
      </c>
      <c r="AM10" s="44"/>
      <c r="AN10" s="44">
        <f t="shared" si="33"/>
        <v>0</v>
      </c>
      <c r="AO10" s="44"/>
      <c r="AP10" s="44">
        <f t="shared" si="33"/>
        <v>0</v>
      </c>
      <c r="AQ10" s="44"/>
      <c r="AR10" s="45">
        <f t="shared" si="33"/>
        <v>0</v>
      </c>
      <c r="AS10" s="45"/>
      <c r="AT10" s="45">
        <f t="shared" si="33"/>
        <v>1100</v>
      </c>
      <c r="AU10" s="45">
        <f t="shared" si="33"/>
        <v>1500</v>
      </c>
      <c r="AV10" s="45">
        <f t="shared" si="33"/>
        <v>1800</v>
      </c>
      <c r="AW10" s="45">
        <f t="shared" si="33"/>
        <v>1500</v>
      </c>
      <c r="AX10" s="45">
        <f t="shared" si="33"/>
        <v>2724</v>
      </c>
      <c r="AY10" s="45">
        <f t="shared" si="33"/>
        <v>1800</v>
      </c>
      <c r="AZ10" s="45">
        <f t="shared" si="33"/>
        <v>2740</v>
      </c>
      <c r="BA10" s="45">
        <f t="shared" si="33"/>
        <v>2300</v>
      </c>
      <c r="BB10" s="45">
        <f t="shared" si="33"/>
        <v>20133</v>
      </c>
      <c r="BC10" s="45">
        <f t="shared" si="33"/>
        <v>20217.599999999999</v>
      </c>
      <c r="BD10" s="45">
        <f t="shared" ref="BD10:BD24" si="35">BC10/BB10*100</f>
        <v>100.42020563254357</v>
      </c>
      <c r="BE10" s="45">
        <f t="shared" si="4"/>
        <v>84.599999999998545</v>
      </c>
      <c r="BF10" s="44">
        <f t="shared" ref="BF10:BF48" si="36">BC10/AE10</f>
        <v>1.106479859894921</v>
      </c>
      <c r="BG10" s="63">
        <f t="shared" ref="BG10:CE10" si="37">BG11</f>
        <v>4416.29</v>
      </c>
      <c r="BH10" s="62">
        <f t="shared" si="37"/>
        <v>3339</v>
      </c>
      <c r="BI10" s="62">
        <f t="shared" si="37"/>
        <v>1050</v>
      </c>
      <c r="BJ10" s="62">
        <f t="shared" si="37"/>
        <v>1031.9000000000001</v>
      </c>
      <c r="BK10" s="62">
        <f t="shared" ref="BK10:BK48" si="38">BJ10/BH10</f>
        <v>0.30904462413896377</v>
      </c>
      <c r="BL10" s="63">
        <f t="shared" si="37"/>
        <v>0</v>
      </c>
      <c r="BM10" s="62">
        <f t="shared" si="37"/>
        <v>0</v>
      </c>
      <c r="BN10" s="62">
        <f t="shared" si="37"/>
        <v>0</v>
      </c>
      <c r="BO10" s="63"/>
      <c r="BP10" s="62">
        <f t="shared" si="37"/>
        <v>0</v>
      </c>
      <c r="BQ10" s="62"/>
      <c r="BR10" s="62">
        <f t="shared" si="37"/>
        <v>0</v>
      </c>
      <c r="BS10" s="62"/>
      <c r="BT10" s="63">
        <f t="shared" si="37"/>
        <v>0</v>
      </c>
      <c r="BU10" s="63"/>
      <c r="BV10" s="63">
        <f t="shared" si="37"/>
        <v>140</v>
      </c>
      <c r="BW10" s="63">
        <f t="shared" si="37"/>
        <v>127</v>
      </c>
      <c r="BX10" s="63">
        <f t="shared" si="37"/>
        <v>195</v>
      </c>
      <c r="BY10" s="63">
        <f t="shared" si="37"/>
        <v>166</v>
      </c>
      <c r="BZ10" s="63">
        <f t="shared" si="37"/>
        <v>98</v>
      </c>
      <c r="CA10" s="63">
        <f t="shared" si="37"/>
        <v>88</v>
      </c>
      <c r="CB10" s="63">
        <f t="shared" si="37"/>
        <v>119</v>
      </c>
      <c r="CC10" s="63">
        <f t="shared" si="37"/>
        <v>96</v>
      </c>
      <c r="CD10" s="63">
        <f t="shared" si="37"/>
        <v>1616</v>
      </c>
      <c r="CE10" s="63">
        <f t="shared" si="37"/>
        <v>1508.9</v>
      </c>
      <c r="CF10" s="63">
        <f t="shared" ref="CF10:CF24" si="39">CE10/CD10*100</f>
        <v>93.372524752475243</v>
      </c>
      <c r="CG10" s="63">
        <f t="shared" si="7"/>
        <v>-107.09999999999991</v>
      </c>
      <c r="CH10" s="62">
        <f t="shared" ref="CH10:CH48" si="40">CE10/BG10</f>
        <v>0.34166687423153824</v>
      </c>
      <c r="CI10" s="45">
        <f t="shared" ref="CI10:DG10" si="41">CI11</f>
        <v>3490.79</v>
      </c>
      <c r="CJ10" s="44">
        <f t="shared" si="41"/>
        <v>2704</v>
      </c>
      <c r="CK10" s="44">
        <f t="shared" si="41"/>
        <v>518</v>
      </c>
      <c r="CL10" s="44">
        <f t="shared" si="41"/>
        <v>444</v>
      </c>
      <c r="CM10" s="44">
        <f t="shared" ref="CM10:CM48" si="42">CL10/CJ10</f>
        <v>0.16420118343195267</v>
      </c>
      <c r="CN10" s="45"/>
      <c r="CO10" s="44"/>
      <c r="CP10" s="44"/>
      <c r="CQ10" s="45"/>
      <c r="CR10" s="44"/>
      <c r="CS10" s="44"/>
      <c r="CT10" s="44"/>
      <c r="CU10" s="44"/>
      <c r="CV10" s="45"/>
      <c r="CW10" s="45"/>
      <c r="CX10" s="45">
        <f t="shared" si="41"/>
        <v>84</v>
      </c>
      <c r="CY10" s="45">
        <f t="shared" si="41"/>
        <v>75</v>
      </c>
      <c r="CZ10" s="45">
        <f t="shared" si="41"/>
        <v>105</v>
      </c>
      <c r="DA10" s="45">
        <f t="shared" si="41"/>
        <v>87</v>
      </c>
      <c r="DB10" s="45">
        <f t="shared" si="41"/>
        <v>0</v>
      </c>
      <c r="DC10" s="45">
        <f t="shared" si="41"/>
        <v>0</v>
      </c>
      <c r="DD10" s="45">
        <f t="shared" si="41"/>
        <v>0</v>
      </c>
      <c r="DE10" s="45">
        <f t="shared" si="41"/>
        <v>0</v>
      </c>
      <c r="DF10" s="45">
        <f t="shared" si="41"/>
        <v>721</v>
      </c>
      <c r="DG10" s="45">
        <f t="shared" si="41"/>
        <v>611</v>
      </c>
      <c r="DH10" s="45">
        <f t="shared" ref="DH10:DH48" si="43">DG10/DF10*100</f>
        <v>84.743411927877943</v>
      </c>
      <c r="DI10" s="45">
        <f t="shared" ref="DI10:DI48" si="44">DG10-DF10</f>
        <v>-110</v>
      </c>
      <c r="DJ10" s="44">
        <f t="shared" ref="DJ10:DJ48" si="45">DG10/CI10</f>
        <v>0.1750320128108537</v>
      </c>
      <c r="DK10" s="45">
        <f t="shared" ref="DK10:EI10" si="46">DK11</f>
        <v>179.7</v>
      </c>
      <c r="DL10" s="44">
        <f t="shared" si="46"/>
        <v>117</v>
      </c>
      <c r="DM10" s="44">
        <f t="shared" si="46"/>
        <v>123</v>
      </c>
      <c r="DN10" s="44">
        <f t="shared" si="46"/>
        <v>144.5</v>
      </c>
      <c r="DO10" s="44">
        <f>DN10/DL10</f>
        <v>1.2350427350427351</v>
      </c>
      <c r="DP10" s="45"/>
      <c r="DQ10" s="44"/>
      <c r="DR10" s="44"/>
      <c r="DS10" s="45"/>
      <c r="DT10" s="44"/>
      <c r="DU10" s="44"/>
      <c r="DV10" s="44"/>
      <c r="DW10" s="44"/>
      <c r="DX10" s="45"/>
      <c r="DY10" s="45"/>
      <c r="DZ10" s="45">
        <f t="shared" si="46"/>
        <v>5</v>
      </c>
      <c r="EA10" s="45">
        <f t="shared" si="46"/>
        <v>5</v>
      </c>
      <c r="EB10" s="45">
        <f t="shared" si="46"/>
        <v>15</v>
      </c>
      <c r="EC10" s="45">
        <f t="shared" si="46"/>
        <v>15</v>
      </c>
      <c r="ED10" s="45">
        <f t="shared" si="46"/>
        <v>15</v>
      </c>
      <c r="EE10" s="45">
        <f t="shared" si="46"/>
        <v>15</v>
      </c>
      <c r="EF10" s="45">
        <f t="shared" si="46"/>
        <v>19</v>
      </c>
      <c r="EG10" s="45">
        <f t="shared" si="46"/>
        <v>15</v>
      </c>
      <c r="EH10" s="45">
        <f t="shared" si="46"/>
        <v>177</v>
      </c>
      <c r="EI10" s="45">
        <f t="shared" si="46"/>
        <v>194.5</v>
      </c>
      <c r="EJ10" s="45">
        <f t="shared" ref="EJ10:EJ24" si="47">EI10/EH10*100</f>
        <v>109.88700564971752</v>
      </c>
      <c r="EK10" s="45">
        <f t="shared" si="10"/>
        <v>17.5</v>
      </c>
      <c r="EL10" s="44">
        <f t="shared" si="11"/>
        <v>1.0823594880356149</v>
      </c>
      <c r="EM10" s="45">
        <f t="shared" ref="EM10:FK10" si="48">EM11</f>
        <v>228.3</v>
      </c>
      <c r="EN10" s="44">
        <f t="shared" si="48"/>
        <v>148</v>
      </c>
      <c r="EO10" s="44">
        <f t="shared" si="48"/>
        <v>139</v>
      </c>
      <c r="EP10" s="44">
        <f t="shared" si="48"/>
        <v>164.4</v>
      </c>
      <c r="EQ10" s="44">
        <f t="shared" si="12"/>
        <v>1.1108108108108108</v>
      </c>
      <c r="ER10" s="45">
        <f t="shared" si="48"/>
        <v>0</v>
      </c>
      <c r="ES10" s="44">
        <f t="shared" si="48"/>
        <v>0</v>
      </c>
      <c r="ET10" s="44"/>
      <c r="EU10" s="45"/>
      <c r="EV10" s="44"/>
      <c r="EW10" s="44"/>
      <c r="EX10" s="44"/>
      <c r="EY10" s="44"/>
      <c r="EZ10" s="45"/>
      <c r="FA10" s="45"/>
      <c r="FB10" s="45">
        <f t="shared" si="48"/>
        <v>15</v>
      </c>
      <c r="FC10" s="45">
        <f t="shared" si="48"/>
        <v>15</v>
      </c>
      <c r="FD10" s="45">
        <f t="shared" si="48"/>
        <v>24</v>
      </c>
      <c r="FE10" s="45">
        <f t="shared" si="48"/>
        <v>15</v>
      </c>
      <c r="FF10" s="45">
        <f t="shared" si="48"/>
        <v>24</v>
      </c>
      <c r="FG10" s="45">
        <f t="shared" si="48"/>
        <v>17</v>
      </c>
      <c r="FH10" s="45">
        <f t="shared" si="48"/>
        <v>29</v>
      </c>
      <c r="FI10" s="45">
        <f t="shared" si="48"/>
        <v>20</v>
      </c>
      <c r="FJ10" s="45">
        <f t="shared" si="48"/>
        <v>231</v>
      </c>
      <c r="FK10" s="45">
        <f t="shared" si="48"/>
        <v>231.4</v>
      </c>
      <c r="FL10" s="45">
        <f t="shared" ref="FL10:FL24" si="49">FK10/FJ10*100</f>
        <v>100.17316017316018</v>
      </c>
      <c r="FM10" s="45">
        <f t="shared" si="14"/>
        <v>0.40000000000000568</v>
      </c>
      <c r="FN10" s="44">
        <f t="shared" si="15"/>
        <v>1.0135786246167324</v>
      </c>
      <c r="FO10" s="45">
        <f t="shared" ref="FO10:GM10" si="50">FO11</f>
        <v>307.7</v>
      </c>
      <c r="FP10" s="44">
        <f t="shared" si="50"/>
        <v>242</v>
      </c>
      <c r="FQ10" s="44">
        <f t="shared" si="50"/>
        <v>144</v>
      </c>
      <c r="FR10" s="44">
        <f t="shared" si="50"/>
        <v>138.5</v>
      </c>
      <c r="FS10" s="44">
        <f t="shared" si="16"/>
        <v>0.5723140495867769</v>
      </c>
      <c r="FT10" s="45"/>
      <c r="FU10" s="44"/>
      <c r="FV10" s="44"/>
      <c r="FW10" s="45"/>
      <c r="FX10" s="44"/>
      <c r="FY10" s="44"/>
      <c r="FZ10" s="44"/>
      <c r="GA10" s="44"/>
      <c r="GB10" s="45"/>
      <c r="GC10" s="45"/>
      <c r="GD10" s="45">
        <f t="shared" si="50"/>
        <v>25</v>
      </c>
      <c r="GE10" s="45">
        <f t="shared" si="50"/>
        <v>20</v>
      </c>
      <c r="GF10" s="45">
        <f t="shared" si="50"/>
        <v>30</v>
      </c>
      <c r="GG10" s="45">
        <f t="shared" si="50"/>
        <v>30</v>
      </c>
      <c r="GH10" s="45">
        <f t="shared" si="50"/>
        <v>35</v>
      </c>
      <c r="GI10" s="45">
        <f t="shared" si="50"/>
        <v>35</v>
      </c>
      <c r="GJ10" s="45">
        <f t="shared" si="50"/>
        <v>35</v>
      </c>
      <c r="GK10" s="45">
        <f t="shared" si="50"/>
        <v>35</v>
      </c>
      <c r="GL10" s="45">
        <f t="shared" si="50"/>
        <v>269</v>
      </c>
      <c r="GM10" s="45">
        <f t="shared" si="50"/>
        <v>258.5</v>
      </c>
      <c r="GN10" s="45">
        <f t="shared" ref="GN10:GN24" si="51">GM10/GL10*100</f>
        <v>96.096654275092945</v>
      </c>
      <c r="GO10" s="45">
        <f t="shared" si="18"/>
        <v>-10.5</v>
      </c>
      <c r="GP10" s="44">
        <f t="shared" si="19"/>
        <v>0.84010399740006503</v>
      </c>
      <c r="GQ10" s="45">
        <f t="shared" ref="GQ10:HO10" si="52">GQ11</f>
        <v>163.6</v>
      </c>
      <c r="GR10" s="44">
        <f t="shared" si="52"/>
        <v>100</v>
      </c>
      <c r="GS10" s="44">
        <f t="shared" si="52"/>
        <v>99</v>
      </c>
      <c r="GT10" s="44">
        <f t="shared" si="52"/>
        <v>111.7</v>
      </c>
      <c r="GU10" s="44">
        <f t="shared" si="20"/>
        <v>1.117</v>
      </c>
      <c r="GV10" s="45">
        <f t="shared" si="52"/>
        <v>0</v>
      </c>
      <c r="GW10" s="44">
        <f t="shared" si="52"/>
        <v>0</v>
      </c>
      <c r="GX10" s="44"/>
      <c r="GY10" s="45"/>
      <c r="GZ10" s="44"/>
      <c r="HA10" s="44"/>
      <c r="HB10" s="44"/>
      <c r="HC10" s="44"/>
      <c r="HD10" s="45"/>
      <c r="HE10" s="45"/>
      <c r="HF10" s="45">
        <f t="shared" si="52"/>
        <v>8</v>
      </c>
      <c r="HG10" s="45">
        <f t="shared" si="52"/>
        <v>8</v>
      </c>
      <c r="HH10" s="45">
        <f t="shared" si="52"/>
        <v>15</v>
      </c>
      <c r="HI10" s="45">
        <f t="shared" si="52"/>
        <v>13</v>
      </c>
      <c r="HJ10" s="45">
        <f t="shared" si="52"/>
        <v>18</v>
      </c>
      <c r="HK10" s="45">
        <f t="shared" si="52"/>
        <v>15</v>
      </c>
      <c r="HL10" s="45">
        <f t="shared" si="52"/>
        <v>25</v>
      </c>
      <c r="HM10" s="45">
        <f t="shared" si="52"/>
        <v>18</v>
      </c>
      <c r="HN10" s="45">
        <f t="shared" si="52"/>
        <v>165</v>
      </c>
      <c r="HO10" s="45">
        <f t="shared" si="52"/>
        <v>165.7</v>
      </c>
      <c r="HP10" s="45">
        <f t="shared" ref="HP10:HP24" si="53">HO10/HN10*100</f>
        <v>100.42424242424242</v>
      </c>
      <c r="HQ10" s="45">
        <f t="shared" si="22"/>
        <v>0.69999999999998863</v>
      </c>
      <c r="HR10" s="44">
        <f t="shared" si="23"/>
        <v>1.0128361858190709</v>
      </c>
      <c r="HS10" s="45">
        <f t="shared" ref="HS10:IQ10" si="54">HS11</f>
        <v>46.2</v>
      </c>
      <c r="HT10" s="44">
        <f t="shared" si="54"/>
        <v>28</v>
      </c>
      <c r="HU10" s="44">
        <f t="shared" si="54"/>
        <v>27</v>
      </c>
      <c r="HV10" s="44">
        <f t="shared" si="54"/>
        <v>28.8</v>
      </c>
      <c r="HW10" s="44">
        <f t="shared" ref="HW10:HW48" si="55">HV10/HT10</f>
        <v>1.0285714285714287</v>
      </c>
      <c r="HX10" s="45"/>
      <c r="HY10" s="44"/>
      <c r="HZ10" s="44"/>
      <c r="IA10" s="44"/>
      <c r="IB10" s="44"/>
      <c r="IC10" s="44"/>
      <c r="ID10" s="44"/>
      <c r="IE10" s="44"/>
      <c r="IF10" s="45">
        <f t="shared" si="54"/>
        <v>3</v>
      </c>
      <c r="IG10" s="45">
        <f t="shared" si="54"/>
        <v>4</v>
      </c>
      <c r="IH10" s="45">
        <f t="shared" si="54"/>
        <v>6</v>
      </c>
      <c r="II10" s="45">
        <f t="shared" si="54"/>
        <v>6</v>
      </c>
      <c r="IJ10" s="45">
        <f t="shared" si="54"/>
        <v>6</v>
      </c>
      <c r="IK10" s="45">
        <f t="shared" si="54"/>
        <v>6</v>
      </c>
      <c r="IL10" s="45">
        <f t="shared" si="54"/>
        <v>11</v>
      </c>
      <c r="IM10" s="45">
        <f t="shared" si="54"/>
        <v>8</v>
      </c>
      <c r="IN10" s="45">
        <f t="shared" si="54"/>
        <v>0</v>
      </c>
      <c r="IO10" s="45">
        <f t="shared" si="54"/>
        <v>0</v>
      </c>
      <c r="IP10" s="45">
        <f t="shared" si="54"/>
        <v>53</v>
      </c>
      <c r="IQ10" s="45">
        <f t="shared" si="54"/>
        <v>52.8</v>
      </c>
      <c r="IR10" s="45">
        <f t="shared" ref="IR10:IR24" si="56">IQ10/IP10*100</f>
        <v>99.622641509433961</v>
      </c>
      <c r="IS10" s="45">
        <f t="shared" si="25"/>
        <v>-0.20000000000000284</v>
      </c>
      <c r="IT10" s="44">
        <f t="shared" si="26"/>
        <v>1.1428571428571428</v>
      </c>
    </row>
    <row r="11" spans="1:254" ht="17.25" customHeight="1">
      <c r="A11" s="13" t="s">
        <v>11</v>
      </c>
      <c r="B11" s="14" t="s">
        <v>12</v>
      </c>
      <c r="C11" s="37">
        <f t="shared" si="27"/>
        <v>22688.29</v>
      </c>
      <c r="D11" s="37">
        <f t="shared" si="0"/>
        <v>14848</v>
      </c>
      <c r="E11" s="37">
        <f t="shared" si="0"/>
        <v>12819</v>
      </c>
      <c r="F11" s="37">
        <f t="shared" si="0"/>
        <v>14149.5</v>
      </c>
      <c r="G11" s="37">
        <f t="shared" si="1"/>
        <v>1.448813500670374</v>
      </c>
      <c r="H11" s="37">
        <f t="shared" si="0"/>
        <v>0</v>
      </c>
      <c r="I11" s="37">
        <f t="shared" si="0"/>
        <v>0</v>
      </c>
      <c r="J11" s="37">
        <f>AL11+BN11</f>
        <v>0</v>
      </c>
      <c r="K11" s="37">
        <f t="shared" si="0"/>
        <v>0</v>
      </c>
      <c r="L11" s="37">
        <f t="shared" si="0"/>
        <v>0</v>
      </c>
      <c r="M11" s="37">
        <f t="shared" si="0"/>
        <v>0</v>
      </c>
      <c r="N11" s="37">
        <f t="shared" si="0"/>
        <v>0</v>
      </c>
      <c r="O11" s="37">
        <f t="shared" si="0"/>
        <v>0</v>
      </c>
      <c r="P11" s="37">
        <f t="shared" si="0"/>
        <v>0</v>
      </c>
      <c r="Q11" s="37">
        <f t="shared" si="0"/>
        <v>0</v>
      </c>
      <c r="R11" s="37">
        <f t="shared" si="0"/>
        <v>1240</v>
      </c>
      <c r="S11" s="37">
        <f t="shared" si="0"/>
        <v>1627</v>
      </c>
      <c r="T11" s="37">
        <f t="shared" si="0"/>
        <v>1995</v>
      </c>
      <c r="U11" s="37">
        <f t="shared" si="28"/>
        <v>1666</v>
      </c>
      <c r="V11" s="37">
        <f t="shared" si="28"/>
        <v>2822</v>
      </c>
      <c r="W11" s="37">
        <f t="shared" si="28"/>
        <v>1888</v>
      </c>
      <c r="X11" s="37">
        <f t="shared" si="29"/>
        <v>2859</v>
      </c>
      <c r="Y11" s="37">
        <f t="shared" si="29"/>
        <v>2396</v>
      </c>
      <c r="Z11" s="37">
        <f t="shared" si="29"/>
        <v>21749</v>
      </c>
      <c r="AA11" s="37">
        <f t="shared" si="29"/>
        <v>21726.5</v>
      </c>
      <c r="AB11" s="37">
        <f t="shared" si="30"/>
        <v>99.89654696767667</v>
      </c>
      <c r="AC11" s="37">
        <f t="shared" si="31"/>
        <v>-22.5</v>
      </c>
      <c r="AD11" s="39">
        <f t="shared" si="32"/>
        <v>0.95760852845234257</v>
      </c>
      <c r="AE11" s="42">
        <v>18272</v>
      </c>
      <c r="AF11" s="46">
        <v>11509</v>
      </c>
      <c r="AG11" s="46">
        <v>11769</v>
      </c>
      <c r="AH11" s="46">
        <v>13117.6</v>
      </c>
      <c r="AI11" s="44">
        <f t="shared" si="34"/>
        <v>1.1397688765314102</v>
      </c>
      <c r="AJ11" s="44"/>
      <c r="AK11" s="44"/>
      <c r="AL11" s="44"/>
      <c r="AM11" s="44"/>
      <c r="AN11" s="44"/>
      <c r="AO11" s="44"/>
      <c r="AP11" s="44"/>
      <c r="AQ11" s="44"/>
      <c r="AR11" s="47"/>
      <c r="AS11" s="47"/>
      <c r="AT11" s="47">
        <v>1100</v>
      </c>
      <c r="AU11" s="47">
        <v>1500</v>
      </c>
      <c r="AV11" s="47">
        <v>1800</v>
      </c>
      <c r="AW11" s="47">
        <v>1500</v>
      </c>
      <c r="AX11" s="42">
        <v>2724</v>
      </c>
      <c r="AY11" s="42">
        <v>1800</v>
      </c>
      <c r="AZ11" s="42">
        <v>2740</v>
      </c>
      <c r="BA11" s="42">
        <v>2300</v>
      </c>
      <c r="BB11" s="45">
        <f>AG11+AJ11+AL11+AN11+AP11+AR11+AT11+AV11+AX11+AZ11</f>
        <v>20133</v>
      </c>
      <c r="BC11" s="45">
        <f>AH11+AK11+AM11+AO11+AQ11+AS11+AU11+AW11+AY11+BA11</f>
        <v>20217.599999999999</v>
      </c>
      <c r="BD11" s="45">
        <f t="shared" si="35"/>
        <v>100.42020563254357</v>
      </c>
      <c r="BE11" s="45">
        <f t="shared" si="4"/>
        <v>84.599999999998545</v>
      </c>
      <c r="BF11" s="44">
        <f t="shared" si="36"/>
        <v>1.106479859894921</v>
      </c>
      <c r="BG11" s="64">
        <f>CI11+DK11+EM11+FO11+GQ11+HS11</f>
        <v>4416.29</v>
      </c>
      <c r="BH11" s="64">
        <f>CJ11+DL11+EN11+FP11+GR11+HT11</f>
        <v>3339</v>
      </c>
      <c r="BI11" s="64">
        <f>CK11+DM11+EO11+FQ11+GS11+HU11</f>
        <v>1050</v>
      </c>
      <c r="BJ11" s="64">
        <f>CL11+DN11+EP11+FR11+GT11+HV11</f>
        <v>1031.9000000000001</v>
      </c>
      <c r="BK11" s="62">
        <f t="shared" si="38"/>
        <v>0.30904462413896377</v>
      </c>
      <c r="BL11" s="64">
        <v>0</v>
      </c>
      <c r="BM11" s="64">
        <v>0</v>
      </c>
      <c r="BN11" s="65">
        <f>CP11+DR11+ET11+FV11+GX11+HX11</f>
        <v>0</v>
      </c>
      <c r="BO11" s="60"/>
      <c r="BP11" s="65">
        <f>CR11+DT11+EV11+FX11+GZ11+HZ11</f>
        <v>0</v>
      </c>
      <c r="BQ11" s="64"/>
      <c r="BR11" s="65">
        <f>CT11+DV11+EX11+FZ11+HB11+IB11</f>
        <v>0</v>
      </c>
      <c r="BS11" s="64"/>
      <c r="BT11" s="65">
        <f>CV11+DX11+EZ11+GB11+HD11+ID11</f>
        <v>0</v>
      </c>
      <c r="BU11" s="64"/>
      <c r="BV11" s="66">
        <f>CX11+DZ11+FB11+GD11+HF11+IF11</f>
        <v>140</v>
      </c>
      <c r="BW11" s="66">
        <f t="shared" ref="BW11:CC11" si="57">CY11+EA11+FC11+GE11+HG11+IG11</f>
        <v>127</v>
      </c>
      <c r="BX11" s="66">
        <f t="shared" si="57"/>
        <v>195</v>
      </c>
      <c r="BY11" s="66">
        <f t="shared" si="57"/>
        <v>166</v>
      </c>
      <c r="BZ11" s="66">
        <f t="shared" si="57"/>
        <v>98</v>
      </c>
      <c r="CA11" s="66">
        <f t="shared" si="57"/>
        <v>88</v>
      </c>
      <c r="CB11" s="66">
        <f t="shared" si="57"/>
        <v>119</v>
      </c>
      <c r="CC11" s="66">
        <f t="shared" si="57"/>
        <v>96</v>
      </c>
      <c r="CD11" s="63">
        <f>DF11+EH11+FJ11+GL11+HN11+IP11</f>
        <v>1616</v>
      </c>
      <c r="CE11" s="63">
        <f>BJ11+BM11+BO11+BQ11+BS11+BU11+BW11+BY11+CA11+CC11</f>
        <v>1508.9</v>
      </c>
      <c r="CF11" s="63">
        <f t="shared" si="39"/>
        <v>93.372524752475243</v>
      </c>
      <c r="CG11" s="63">
        <f t="shared" si="7"/>
        <v>-107.09999999999991</v>
      </c>
      <c r="CH11" s="62">
        <f t="shared" si="40"/>
        <v>0.34166687423153824</v>
      </c>
      <c r="CI11" s="71">
        <v>3490.79</v>
      </c>
      <c r="CJ11" s="46">
        <v>2704</v>
      </c>
      <c r="CK11" s="46">
        <v>518</v>
      </c>
      <c r="CL11" s="46">
        <v>444</v>
      </c>
      <c r="CM11" s="44">
        <f t="shared" si="42"/>
        <v>0.16420118343195267</v>
      </c>
      <c r="CN11" s="44"/>
      <c r="CO11" s="44"/>
      <c r="CP11" s="44"/>
      <c r="CQ11" s="45"/>
      <c r="CR11" s="44"/>
      <c r="CS11" s="44"/>
      <c r="CT11" s="44"/>
      <c r="CU11" s="44"/>
      <c r="CV11" s="47"/>
      <c r="CW11" s="47"/>
      <c r="CX11" s="47">
        <v>84</v>
      </c>
      <c r="CY11" s="47">
        <v>75</v>
      </c>
      <c r="CZ11" s="47">
        <v>105</v>
      </c>
      <c r="DA11" s="47">
        <v>87</v>
      </c>
      <c r="DB11" s="42"/>
      <c r="DC11" s="42"/>
      <c r="DD11" s="42"/>
      <c r="DE11" s="42"/>
      <c r="DF11" s="45">
        <v>721</v>
      </c>
      <c r="DG11" s="45">
        <v>611</v>
      </c>
      <c r="DH11" s="45">
        <f t="shared" si="43"/>
        <v>84.743411927877943</v>
      </c>
      <c r="DI11" s="45">
        <f>DG11-DF11</f>
        <v>-110</v>
      </c>
      <c r="DJ11" s="44">
        <f t="shared" si="45"/>
        <v>0.1750320128108537</v>
      </c>
      <c r="DK11" s="42">
        <v>179.7</v>
      </c>
      <c r="DL11" s="46">
        <v>117</v>
      </c>
      <c r="DM11" s="46">
        <v>123</v>
      </c>
      <c r="DN11" s="46">
        <v>144.5</v>
      </c>
      <c r="DO11" s="44">
        <f>DN10/DL10</f>
        <v>1.2350427350427351</v>
      </c>
      <c r="DP11" s="44"/>
      <c r="DQ11" s="44"/>
      <c r="DR11" s="44"/>
      <c r="DS11" s="45"/>
      <c r="DT11" s="44"/>
      <c r="DU11" s="44"/>
      <c r="DV11" s="44"/>
      <c r="DW11" s="44"/>
      <c r="DX11" s="47"/>
      <c r="DY11" s="47"/>
      <c r="DZ11" s="47">
        <v>5</v>
      </c>
      <c r="EA11" s="47">
        <v>5</v>
      </c>
      <c r="EB11" s="47">
        <v>15</v>
      </c>
      <c r="EC11" s="47">
        <v>15</v>
      </c>
      <c r="ED11" s="42">
        <v>15</v>
      </c>
      <c r="EE11" s="42">
        <v>15</v>
      </c>
      <c r="EF11" s="42">
        <v>19</v>
      </c>
      <c r="EG11" s="42">
        <v>15</v>
      </c>
      <c r="EH11" s="45">
        <f>DM11+DZ11+EB11+ED11+EF11</f>
        <v>177</v>
      </c>
      <c r="EI11" s="45">
        <f>DN11+EA11+EC11+EE11+EG11</f>
        <v>194.5</v>
      </c>
      <c r="EJ11" s="45">
        <f t="shared" si="47"/>
        <v>109.88700564971752</v>
      </c>
      <c r="EK11" s="45">
        <f t="shared" si="10"/>
        <v>17.5</v>
      </c>
      <c r="EL11" s="44">
        <f t="shared" si="11"/>
        <v>1.0823594880356149</v>
      </c>
      <c r="EM11" s="42">
        <v>228.3</v>
      </c>
      <c r="EN11" s="46">
        <v>148</v>
      </c>
      <c r="EO11" s="46">
        <v>139</v>
      </c>
      <c r="EP11" s="46">
        <v>164.4</v>
      </c>
      <c r="EQ11" s="44">
        <f t="shared" si="12"/>
        <v>1.1108108108108108</v>
      </c>
      <c r="ER11" s="44">
        <v>0</v>
      </c>
      <c r="ES11" s="44">
        <v>0</v>
      </c>
      <c r="ET11" s="44"/>
      <c r="EU11" s="45"/>
      <c r="EV11" s="44"/>
      <c r="EW11" s="44"/>
      <c r="EX11" s="44"/>
      <c r="EY11" s="44"/>
      <c r="EZ11" s="47"/>
      <c r="FA11" s="47"/>
      <c r="FB11" s="47">
        <v>15</v>
      </c>
      <c r="FC11" s="47">
        <v>15</v>
      </c>
      <c r="FD11" s="47">
        <v>24</v>
      </c>
      <c r="FE11" s="47">
        <v>15</v>
      </c>
      <c r="FF11" s="42">
        <v>24</v>
      </c>
      <c r="FG11" s="42">
        <v>17</v>
      </c>
      <c r="FH11" s="42">
        <v>29</v>
      </c>
      <c r="FI11" s="42">
        <v>20</v>
      </c>
      <c r="FJ11" s="45">
        <f>EO11+ER11+ET11+EV11+EX11+EZ11+FB11+FD11+FF11+FH11</f>
        <v>231</v>
      </c>
      <c r="FK11" s="45">
        <f>EP11+ES11+EU11+EW11+EY11+FA11+FC11+FE11+FG11+FI11</f>
        <v>231.4</v>
      </c>
      <c r="FL11" s="45">
        <f t="shared" si="49"/>
        <v>100.17316017316018</v>
      </c>
      <c r="FM11" s="45">
        <f t="shared" si="14"/>
        <v>0.40000000000000568</v>
      </c>
      <c r="FN11" s="44">
        <f t="shared" si="15"/>
        <v>1.0135786246167324</v>
      </c>
      <c r="FO11" s="42">
        <v>307.7</v>
      </c>
      <c r="FP11" s="46">
        <v>242</v>
      </c>
      <c r="FQ11" s="46">
        <v>144</v>
      </c>
      <c r="FR11" s="46">
        <v>138.5</v>
      </c>
      <c r="FS11" s="44">
        <f t="shared" si="16"/>
        <v>0.5723140495867769</v>
      </c>
      <c r="FT11" s="44"/>
      <c r="FU11" s="44"/>
      <c r="FV11" s="44"/>
      <c r="FW11" s="45"/>
      <c r="FX11" s="44"/>
      <c r="FY11" s="44"/>
      <c r="FZ11" s="44"/>
      <c r="GA11" s="44"/>
      <c r="GB11" s="47"/>
      <c r="GC11" s="47"/>
      <c r="GD11" s="47">
        <v>25</v>
      </c>
      <c r="GE11" s="47">
        <v>20</v>
      </c>
      <c r="GF11" s="47">
        <v>30</v>
      </c>
      <c r="GG11" s="47">
        <v>30</v>
      </c>
      <c r="GH11" s="42">
        <v>35</v>
      </c>
      <c r="GI11" s="42">
        <v>35</v>
      </c>
      <c r="GJ11" s="42">
        <v>35</v>
      </c>
      <c r="GK11" s="42">
        <v>35</v>
      </c>
      <c r="GL11" s="45">
        <f>FQ11+FT11+FV11+FX11+FZ11+GB11+GD11+GF11+GH11+GJ11</f>
        <v>269</v>
      </c>
      <c r="GM11" s="45">
        <f>FR11+FU11+FW11+FY11+GA11+GC11+GE11+GG11+GI11+GK11</f>
        <v>258.5</v>
      </c>
      <c r="GN11" s="45">
        <f t="shared" si="51"/>
        <v>96.096654275092945</v>
      </c>
      <c r="GO11" s="45">
        <f t="shared" si="18"/>
        <v>-10.5</v>
      </c>
      <c r="GP11" s="44">
        <f t="shared" si="19"/>
        <v>0.84010399740006503</v>
      </c>
      <c r="GQ11" s="42">
        <v>163.6</v>
      </c>
      <c r="GR11" s="46">
        <v>100</v>
      </c>
      <c r="GS11" s="46">
        <v>99</v>
      </c>
      <c r="GT11" s="46">
        <v>111.7</v>
      </c>
      <c r="GU11" s="44">
        <f t="shared" si="20"/>
        <v>1.117</v>
      </c>
      <c r="GV11" s="44"/>
      <c r="GW11" s="44"/>
      <c r="GX11" s="44"/>
      <c r="GY11" s="44"/>
      <c r="GZ11" s="44"/>
      <c r="HA11" s="44"/>
      <c r="HB11" s="44"/>
      <c r="HC11" s="44"/>
      <c r="HD11" s="47"/>
      <c r="HE11" s="47"/>
      <c r="HF11" s="47">
        <v>8</v>
      </c>
      <c r="HG11" s="47">
        <v>8</v>
      </c>
      <c r="HH11" s="47">
        <v>15</v>
      </c>
      <c r="HI11" s="47">
        <v>13</v>
      </c>
      <c r="HJ11" s="42">
        <v>18</v>
      </c>
      <c r="HK11" s="42">
        <v>15</v>
      </c>
      <c r="HL11" s="42">
        <v>25</v>
      </c>
      <c r="HM11" s="42">
        <v>18</v>
      </c>
      <c r="HN11" s="45">
        <f>GS11+GV11+GX11+GZ11+HB11+HD11+HF11+HH11+HJ11+HL11</f>
        <v>165</v>
      </c>
      <c r="HO11" s="45">
        <f>GT11+GW11+GY11+HA11+HC11+HE11+HG11+HI11+HK11+HM11</f>
        <v>165.7</v>
      </c>
      <c r="HP11" s="45">
        <f t="shared" si="53"/>
        <v>100.42424242424242</v>
      </c>
      <c r="HQ11" s="45">
        <f t="shared" si="22"/>
        <v>0.69999999999998863</v>
      </c>
      <c r="HR11" s="44">
        <f t="shared" si="23"/>
        <v>1.0128361858190709</v>
      </c>
      <c r="HS11" s="42">
        <v>46.2</v>
      </c>
      <c r="HT11" s="46">
        <v>28</v>
      </c>
      <c r="HU11" s="46">
        <v>27</v>
      </c>
      <c r="HV11" s="46">
        <v>28.8</v>
      </c>
      <c r="HW11" s="44">
        <f t="shared" si="55"/>
        <v>1.0285714285714287</v>
      </c>
      <c r="HX11" s="44"/>
      <c r="HY11" s="44"/>
      <c r="HZ11" s="44"/>
      <c r="IA11" s="44"/>
      <c r="IB11" s="44"/>
      <c r="IC11" s="44"/>
      <c r="ID11" s="44"/>
      <c r="IE11" s="44"/>
      <c r="IF11" s="47">
        <v>3</v>
      </c>
      <c r="IG11" s="47">
        <v>4</v>
      </c>
      <c r="IH11" s="47">
        <v>6</v>
      </c>
      <c r="II11" s="47">
        <v>6</v>
      </c>
      <c r="IJ11" s="47">
        <v>6</v>
      </c>
      <c r="IK11" s="47">
        <v>6</v>
      </c>
      <c r="IL11" s="42">
        <v>11</v>
      </c>
      <c r="IM11" s="42">
        <v>8</v>
      </c>
      <c r="IN11" s="42"/>
      <c r="IO11" s="42"/>
      <c r="IP11" s="45">
        <f>HU11+HX11+HZ11+IB11+ID11+IF11+IH11+IJ11+IL11+IN11</f>
        <v>53</v>
      </c>
      <c r="IQ11" s="45">
        <f>HV11+HY11+IA11+IC11+IE11+IG11+II11+IK11+IM11+IO11</f>
        <v>52.8</v>
      </c>
      <c r="IR11" s="45">
        <f t="shared" si="56"/>
        <v>99.622641509433961</v>
      </c>
      <c r="IS11" s="45">
        <f t="shared" si="25"/>
        <v>-0.20000000000000284</v>
      </c>
      <c r="IT11" s="44">
        <f t="shared" si="26"/>
        <v>1.1428571428571428</v>
      </c>
    </row>
    <row r="12" spans="1:254" ht="12.75" customHeight="1">
      <c r="A12" s="11" t="s">
        <v>7</v>
      </c>
      <c r="B12" s="74" t="s">
        <v>135</v>
      </c>
      <c r="C12" s="37">
        <f t="shared" si="27"/>
        <v>1891.3799999999999</v>
      </c>
      <c r="D12" s="37">
        <f t="shared" si="0"/>
        <v>1368</v>
      </c>
      <c r="E12" s="37">
        <f t="shared" si="0"/>
        <v>1035</v>
      </c>
      <c r="F12" s="37">
        <f t="shared" si="0"/>
        <v>1098.3999999999999</v>
      </c>
      <c r="G12" s="37">
        <f t="shared" si="1"/>
        <v>4.0418751658744902</v>
      </c>
      <c r="H12" s="37">
        <f t="shared" si="0"/>
        <v>0</v>
      </c>
      <c r="I12" s="37">
        <f t="shared" si="0"/>
        <v>0</v>
      </c>
      <c r="J12" s="37">
        <f t="shared" si="0"/>
        <v>0</v>
      </c>
      <c r="K12" s="37">
        <f t="shared" si="0"/>
        <v>0</v>
      </c>
      <c r="L12" s="37">
        <f t="shared" si="0"/>
        <v>0</v>
      </c>
      <c r="M12" s="37">
        <f t="shared" si="0"/>
        <v>0</v>
      </c>
      <c r="N12" s="37">
        <f t="shared" si="0"/>
        <v>0</v>
      </c>
      <c r="O12" s="37">
        <f t="shared" si="0"/>
        <v>0</v>
      </c>
      <c r="P12" s="37">
        <f t="shared" si="0"/>
        <v>0</v>
      </c>
      <c r="Q12" s="37">
        <f t="shared" si="0"/>
        <v>0</v>
      </c>
      <c r="R12" s="37">
        <f t="shared" si="0"/>
        <v>79</v>
      </c>
      <c r="S12" s="37">
        <f t="shared" si="0"/>
        <v>52.5</v>
      </c>
      <c r="T12" s="37">
        <f t="shared" si="0"/>
        <v>147</v>
      </c>
      <c r="U12" s="37">
        <f t="shared" si="28"/>
        <v>145</v>
      </c>
      <c r="V12" s="37">
        <f t="shared" si="28"/>
        <v>157</v>
      </c>
      <c r="W12" s="37">
        <f t="shared" si="28"/>
        <v>130</v>
      </c>
      <c r="X12" s="37">
        <f t="shared" si="29"/>
        <v>281</v>
      </c>
      <c r="Y12" s="37">
        <f t="shared" si="29"/>
        <v>162</v>
      </c>
      <c r="Z12" s="37">
        <f t="shared" si="29"/>
        <v>1699</v>
      </c>
      <c r="AA12" s="37">
        <f t="shared" si="29"/>
        <v>1587.9000000000003</v>
      </c>
      <c r="AB12" s="37">
        <f t="shared" si="30"/>
        <v>93.460859329017083</v>
      </c>
      <c r="AC12" s="37">
        <f t="shared" si="31"/>
        <v>-111.09999999999968</v>
      </c>
      <c r="AD12" s="39">
        <f t="shared" si="32"/>
        <v>0.83954572851568721</v>
      </c>
      <c r="AE12" s="45">
        <f>AE13+AE14+AE15</f>
        <v>1849.8</v>
      </c>
      <c r="AF12" s="44">
        <f>AF13+AF14+AF15</f>
        <v>1337</v>
      </c>
      <c r="AG12" s="44">
        <f>AG13+AG14+AG15</f>
        <v>945</v>
      </c>
      <c r="AH12" s="44">
        <f>AH13+AH14+AH15</f>
        <v>996.19999999999993</v>
      </c>
      <c r="AI12" s="44">
        <f t="shared" si="34"/>
        <v>0.74510097232610317</v>
      </c>
      <c r="AJ12" s="45">
        <f t="shared" ref="AJ12:BC12" si="58">AJ13+AJ14+AJ15</f>
        <v>0</v>
      </c>
      <c r="AK12" s="44">
        <f t="shared" si="58"/>
        <v>0</v>
      </c>
      <c r="AL12" s="44">
        <f t="shared" si="58"/>
        <v>0</v>
      </c>
      <c r="AM12" s="44"/>
      <c r="AN12" s="44">
        <f t="shared" si="58"/>
        <v>0</v>
      </c>
      <c r="AO12" s="44"/>
      <c r="AP12" s="44">
        <f t="shared" si="58"/>
        <v>0</v>
      </c>
      <c r="AQ12" s="44"/>
      <c r="AR12" s="45">
        <f t="shared" si="58"/>
        <v>0</v>
      </c>
      <c r="AS12" s="45"/>
      <c r="AT12" s="45">
        <f t="shared" si="58"/>
        <v>77</v>
      </c>
      <c r="AU12" s="45">
        <f t="shared" si="58"/>
        <v>50</v>
      </c>
      <c r="AV12" s="45">
        <f t="shared" si="58"/>
        <v>147</v>
      </c>
      <c r="AW12" s="45">
        <f t="shared" si="58"/>
        <v>145</v>
      </c>
      <c r="AX12" s="45">
        <f t="shared" si="58"/>
        <v>157</v>
      </c>
      <c r="AY12" s="45">
        <f t="shared" si="58"/>
        <v>130</v>
      </c>
      <c r="AZ12" s="45">
        <f t="shared" si="58"/>
        <v>278</v>
      </c>
      <c r="BA12" s="45">
        <f t="shared" si="58"/>
        <v>160</v>
      </c>
      <c r="BB12" s="45">
        <f t="shared" si="58"/>
        <v>1604</v>
      </c>
      <c r="BC12" s="45">
        <f t="shared" si="58"/>
        <v>1481.2000000000003</v>
      </c>
      <c r="BD12" s="45">
        <f t="shared" si="35"/>
        <v>92.344139650872833</v>
      </c>
      <c r="BE12" s="45">
        <f t="shared" si="4"/>
        <v>-122.79999999999973</v>
      </c>
      <c r="BF12" s="44">
        <f t="shared" si="36"/>
        <v>0.80073521461779673</v>
      </c>
      <c r="BG12" s="63">
        <f>BG13+BG14+BG15</f>
        <v>41.58</v>
      </c>
      <c r="BH12" s="62">
        <f>BH13+BH14+BH15</f>
        <v>31</v>
      </c>
      <c r="BI12" s="62">
        <f>BI13+BI14+BI15</f>
        <v>90</v>
      </c>
      <c r="BJ12" s="62">
        <f>BJ13+BJ14+BJ15</f>
        <v>102.2</v>
      </c>
      <c r="BK12" s="62">
        <f t="shared" si="38"/>
        <v>3.2967741935483872</v>
      </c>
      <c r="BL12" s="63">
        <f t="shared" ref="BL12:CE12" si="59">BL13+BL14+BL15</f>
        <v>0</v>
      </c>
      <c r="BM12" s="62">
        <f t="shared" si="59"/>
        <v>0</v>
      </c>
      <c r="BN12" s="62">
        <f t="shared" si="59"/>
        <v>0</v>
      </c>
      <c r="BO12" s="63"/>
      <c r="BP12" s="62">
        <f t="shared" si="59"/>
        <v>0</v>
      </c>
      <c r="BQ12" s="62"/>
      <c r="BR12" s="62">
        <f t="shared" si="59"/>
        <v>0</v>
      </c>
      <c r="BS12" s="62"/>
      <c r="BT12" s="63">
        <f t="shared" si="59"/>
        <v>0</v>
      </c>
      <c r="BU12" s="63"/>
      <c r="BV12" s="63">
        <f t="shared" si="59"/>
        <v>2</v>
      </c>
      <c r="BW12" s="63">
        <f t="shared" si="59"/>
        <v>2.5</v>
      </c>
      <c r="BX12" s="63">
        <f t="shared" si="59"/>
        <v>0</v>
      </c>
      <c r="BY12" s="63">
        <f t="shared" si="59"/>
        <v>0</v>
      </c>
      <c r="BZ12" s="63">
        <f t="shared" si="59"/>
        <v>0</v>
      </c>
      <c r="CA12" s="63">
        <f t="shared" si="59"/>
        <v>0</v>
      </c>
      <c r="CB12" s="63">
        <f t="shared" si="59"/>
        <v>3</v>
      </c>
      <c r="CC12" s="63">
        <f t="shared" si="59"/>
        <v>2</v>
      </c>
      <c r="CD12" s="63">
        <f t="shared" si="59"/>
        <v>95</v>
      </c>
      <c r="CE12" s="63">
        <f t="shared" si="59"/>
        <v>106.7</v>
      </c>
      <c r="CF12" s="63">
        <f t="shared" si="39"/>
        <v>112.31578947368422</v>
      </c>
      <c r="CG12" s="63">
        <f t="shared" si="7"/>
        <v>11.700000000000003</v>
      </c>
      <c r="CH12" s="62">
        <f t="shared" si="40"/>
        <v>2.5661375661375665</v>
      </c>
      <c r="CI12" s="45">
        <v>588.46</v>
      </c>
      <c r="CJ12" s="44">
        <v>477.2</v>
      </c>
      <c r="CK12" s="44">
        <v>0</v>
      </c>
      <c r="CL12" s="44">
        <v>0</v>
      </c>
      <c r="CM12" s="44">
        <f t="shared" si="42"/>
        <v>0</v>
      </c>
      <c r="CN12" s="45"/>
      <c r="CO12" s="44"/>
      <c r="CP12" s="44"/>
      <c r="CQ12" s="44"/>
      <c r="CR12" s="44"/>
      <c r="CS12" s="44"/>
      <c r="CT12" s="44"/>
      <c r="CU12" s="44"/>
      <c r="CV12" s="45"/>
      <c r="CW12" s="45"/>
      <c r="CX12" s="45"/>
      <c r="CY12" s="45"/>
      <c r="CZ12" s="45"/>
      <c r="DA12" s="45"/>
      <c r="DB12" s="45">
        <f t="shared" ref="DB12:DE12" si="60">DB13+DB14+DB15</f>
        <v>0</v>
      </c>
      <c r="DC12" s="45">
        <f t="shared" si="60"/>
        <v>0</v>
      </c>
      <c r="DD12" s="45">
        <f t="shared" si="60"/>
        <v>0</v>
      </c>
      <c r="DE12" s="45">
        <f t="shared" si="60"/>
        <v>0</v>
      </c>
      <c r="DF12" s="45"/>
      <c r="DG12" s="45">
        <f>CL12+CO12+CQ12+CS12+CU12+CW12+CY12+DA12+DC12+DE12</f>
        <v>0</v>
      </c>
      <c r="DH12" s="45" t="e">
        <f>DG12/DF12*100</f>
        <v>#DIV/0!</v>
      </c>
      <c r="DI12" s="45">
        <f>DG12-DF12</f>
        <v>0</v>
      </c>
      <c r="DJ12" s="44">
        <f t="shared" si="45"/>
        <v>0</v>
      </c>
      <c r="DK12" s="45">
        <f>DK13+DK14+DK15</f>
        <v>5.0999999999999996</v>
      </c>
      <c r="DL12" s="44">
        <f>DL13+DL14+DL15</f>
        <v>5</v>
      </c>
      <c r="DM12" s="44">
        <f>DM13+DM14+DM15</f>
        <v>1</v>
      </c>
      <c r="DN12" s="44">
        <f>DN13+DN14+DN15</f>
        <v>0.3</v>
      </c>
      <c r="DO12" s="44">
        <f>DN12/DL12</f>
        <v>0.06</v>
      </c>
      <c r="DP12" s="45"/>
      <c r="DQ12" s="44"/>
      <c r="DR12" s="44"/>
      <c r="DS12" s="44"/>
      <c r="DT12" s="44"/>
      <c r="DU12" s="44"/>
      <c r="DV12" s="44"/>
      <c r="DW12" s="44"/>
      <c r="DX12" s="45"/>
      <c r="DY12" s="45"/>
      <c r="DZ12" s="45">
        <f t="shared" ref="DZ12:EI12" si="61">DZ13+DZ14+DZ15</f>
        <v>1</v>
      </c>
      <c r="EA12" s="45">
        <f t="shared" si="61"/>
        <v>1</v>
      </c>
      <c r="EB12" s="45">
        <f t="shared" si="61"/>
        <v>0</v>
      </c>
      <c r="EC12" s="45">
        <f t="shared" si="61"/>
        <v>0</v>
      </c>
      <c r="ED12" s="45">
        <f t="shared" si="61"/>
        <v>0</v>
      </c>
      <c r="EE12" s="45">
        <f t="shared" si="61"/>
        <v>0</v>
      </c>
      <c r="EF12" s="45">
        <f t="shared" si="61"/>
        <v>0</v>
      </c>
      <c r="EG12" s="45">
        <f t="shared" si="61"/>
        <v>1</v>
      </c>
      <c r="EH12" s="45">
        <f t="shared" si="61"/>
        <v>2</v>
      </c>
      <c r="EI12" s="45">
        <f t="shared" si="61"/>
        <v>2.2999999999999998</v>
      </c>
      <c r="EJ12" s="45">
        <f t="shared" si="47"/>
        <v>114.99999999999999</v>
      </c>
      <c r="EK12" s="45">
        <f t="shared" si="10"/>
        <v>0.29999999999999982</v>
      </c>
      <c r="EL12" s="44">
        <f t="shared" si="11"/>
        <v>0.45098039215686275</v>
      </c>
      <c r="EM12" s="45">
        <f>EM13+EM14+EM15</f>
        <v>7.6</v>
      </c>
      <c r="EN12" s="44">
        <f>EN13+EN14+EN15</f>
        <v>4</v>
      </c>
      <c r="EO12" s="44">
        <f>EO13+EO14+EO15</f>
        <v>0</v>
      </c>
      <c r="EP12" s="44">
        <f>EP13+EP14+EP15</f>
        <v>1.3</v>
      </c>
      <c r="EQ12" s="44">
        <f t="shared" si="12"/>
        <v>0.32500000000000001</v>
      </c>
      <c r="ER12" s="45">
        <f t="shared" ref="ER12:FK12" si="62">ER13+ER14+ER15</f>
        <v>0</v>
      </c>
      <c r="ES12" s="44">
        <f t="shared" si="62"/>
        <v>0</v>
      </c>
      <c r="ET12" s="44"/>
      <c r="EU12" s="45"/>
      <c r="EV12" s="44"/>
      <c r="EW12" s="44"/>
      <c r="EX12" s="44"/>
      <c r="EY12" s="44"/>
      <c r="EZ12" s="45"/>
      <c r="FA12" s="45"/>
      <c r="FB12" s="45">
        <f t="shared" si="62"/>
        <v>1</v>
      </c>
      <c r="FC12" s="45">
        <f t="shared" si="62"/>
        <v>0.5</v>
      </c>
      <c r="FD12" s="45">
        <f t="shared" si="62"/>
        <v>0</v>
      </c>
      <c r="FE12" s="45">
        <f t="shared" si="62"/>
        <v>0</v>
      </c>
      <c r="FF12" s="45">
        <f t="shared" si="62"/>
        <v>0</v>
      </c>
      <c r="FG12" s="45">
        <f t="shared" si="62"/>
        <v>0</v>
      </c>
      <c r="FH12" s="45">
        <f t="shared" si="62"/>
        <v>0</v>
      </c>
      <c r="FI12" s="45">
        <f t="shared" si="62"/>
        <v>0</v>
      </c>
      <c r="FJ12" s="45">
        <f t="shared" si="62"/>
        <v>1</v>
      </c>
      <c r="FK12" s="45">
        <f t="shared" si="62"/>
        <v>1.8</v>
      </c>
      <c r="FL12" s="45">
        <f t="shared" si="49"/>
        <v>180</v>
      </c>
      <c r="FM12" s="45">
        <f t="shared" si="14"/>
        <v>0.8</v>
      </c>
      <c r="FN12" s="44">
        <f t="shared" si="15"/>
        <v>0.23684210526315791</v>
      </c>
      <c r="FO12" s="45">
        <f>FO13+FO14+FO15</f>
        <v>12.799999999999999</v>
      </c>
      <c r="FP12" s="44">
        <f>FP13+FP14+FP15</f>
        <v>2</v>
      </c>
      <c r="FQ12" s="44">
        <f>FQ13+FQ14+FQ15</f>
        <v>89</v>
      </c>
      <c r="FR12" s="44">
        <f>FR13+FR14+FR15</f>
        <v>91</v>
      </c>
      <c r="FS12" s="44">
        <f t="shared" si="16"/>
        <v>45.5</v>
      </c>
      <c r="FT12" s="45"/>
      <c r="FU12" s="44"/>
      <c r="FV12" s="44"/>
      <c r="FW12" s="45"/>
      <c r="FX12" s="44"/>
      <c r="FY12" s="44"/>
      <c r="FZ12" s="44"/>
      <c r="GA12" s="44"/>
      <c r="GB12" s="45"/>
      <c r="GC12" s="45"/>
      <c r="GD12" s="45">
        <f t="shared" ref="GD12:GM12" si="63">GD13+GD14+GD15</f>
        <v>0</v>
      </c>
      <c r="GE12" s="45">
        <f t="shared" si="63"/>
        <v>1</v>
      </c>
      <c r="GF12" s="45">
        <f t="shared" si="63"/>
        <v>0</v>
      </c>
      <c r="GG12" s="45">
        <f t="shared" si="63"/>
        <v>0</v>
      </c>
      <c r="GH12" s="45">
        <f t="shared" si="63"/>
        <v>0</v>
      </c>
      <c r="GI12" s="45">
        <f t="shared" si="63"/>
        <v>0</v>
      </c>
      <c r="GJ12" s="45">
        <f t="shared" si="63"/>
        <v>3</v>
      </c>
      <c r="GK12" s="45">
        <f t="shared" si="63"/>
        <v>1</v>
      </c>
      <c r="GL12" s="45">
        <f t="shared" si="63"/>
        <v>92</v>
      </c>
      <c r="GM12" s="45">
        <f t="shared" si="63"/>
        <v>93</v>
      </c>
      <c r="GN12" s="45">
        <f t="shared" si="51"/>
        <v>101.08695652173914</v>
      </c>
      <c r="GO12" s="45">
        <f t="shared" si="18"/>
        <v>1</v>
      </c>
      <c r="GP12" s="44">
        <f t="shared" si="19"/>
        <v>7.2656250000000009</v>
      </c>
      <c r="GQ12" s="45">
        <f>GQ13+GQ14+GQ15</f>
        <v>0</v>
      </c>
      <c r="GR12" s="44">
        <f>GR13+GR14+GR15</f>
        <v>4</v>
      </c>
      <c r="GS12" s="44">
        <f>GS13+GS14+GS15</f>
        <v>0</v>
      </c>
      <c r="GT12" s="44">
        <f>GT13+GT14+GT15</f>
        <v>0</v>
      </c>
      <c r="GU12" s="44">
        <f t="shared" si="20"/>
        <v>0</v>
      </c>
      <c r="GV12" s="45">
        <f t="shared" ref="GV12:HO12" si="64">GV13+GV14+GV15</f>
        <v>0</v>
      </c>
      <c r="GW12" s="44">
        <f t="shared" si="64"/>
        <v>0</v>
      </c>
      <c r="GX12" s="44"/>
      <c r="GY12" s="44"/>
      <c r="GZ12" s="44"/>
      <c r="HA12" s="44"/>
      <c r="HB12" s="44"/>
      <c r="HC12" s="44"/>
      <c r="HD12" s="45"/>
      <c r="HE12" s="45"/>
      <c r="HF12" s="45">
        <f t="shared" si="64"/>
        <v>0</v>
      </c>
      <c r="HG12" s="45">
        <f t="shared" si="64"/>
        <v>0</v>
      </c>
      <c r="HH12" s="45">
        <f t="shared" si="64"/>
        <v>0</v>
      </c>
      <c r="HI12" s="45">
        <f t="shared" si="64"/>
        <v>0</v>
      </c>
      <c r="HJ12" s="45">
        <f t="shared" si="64"/>
        <v>0</v>
      </c>
      <c r="HK12" s="45">
        <f t="shared" si="64"/>
        <v>0</v>
      </c>
      <c r="HL12" s="45">
        <f t="shared" si="64"/>
        <v>0</v>
      </c>
      <c r="HM12" s="45">
        <f t="shared" si="64"/>
        <v>0</v>
      </c>
      <c r="HN12" s="45">
        <f t="shared" si="64"/>
        <v>0</v>
      </c>
      <c r="HO12" s="45">
        <f t="shared" si="64"/>
        <v>0</v>
      </c>
      <c r="HP12" s="45" t="e">
        <f t="shared" si="53"/>
        <v>#DIV/0!</v>
      </c>
      <c r="HQ12" s="45">
        <f t="shared" si="22"/>
        <v>0</v>
      </c>
      <c r="HR12" s="44" t="e">
        <f t="shared" si="23"/>
        <v>#DIV/0!</v>
      </c>
      <c r="HS12" s="45">
        <f>HS13+HS14+HS15</f>
        <v>1.1000000000000001</v>
      </c>
      <c r="HT12" s="44">
        <f>HT13+HT14+HT15</f>
        <v>1</v>
      </c>
      <c r="HU12" s="44">
        <f>HU13+HU14+HU15</f>
        <v>0</v>
      </c>
      <c r="HV12" s="44">
        <f>HV13+HV14+HV15</f>
        <v>0</v>
      </c>
      <c r="HW12" s="44">
        <f t="shared" si="55"/>
        <v>0</v>
      </c>
      <c r="HX12" s="45"/>
      <c r="HY12" s="44"/>
      <c r="HZ12" s="44"/>
      <c r="IA12" s="44"/>
      <c r="IB12" s="44"/>
      <c r="IC12" s="44"/>
      <c r="ID12" s="44"/>
      <c r="IE12" s="44"/>
      <c r="IF12" s="45">
        <f t="shared" ref="IF12:IQ12" si="65">IF13+IF14+IF15</f>
        <v>0</v>
      </c>
      <c r="IG12" s="45">
        <f t="shared" si="65"/>
        <v>0</v>
      </c>
      <c r="IH12" s="45">
        <f t="shared" si="65"/>
        <v>0</v>
      </c>
      <c r="II12" s="45">
        <f t="shared" si="65"/>
        <v>0</v>
      </c>
      <c r="IJ12" s="45">
        <f t="shared" si="65"/>
        <v>0</v>
      </c>
      <c r="IK12" s="45">
        <f t="shared" si="65"/>
        <v>0</v>
      </c>
      <c r="IL12" s="45">
        <f t="shared" si="65"/>
        <v>0</v>
      </c>
      <c r="IM12" s="45">
        <f t="shared" si="65"/>
        <v>0</v>
      </c>
      <c r="IN12" s="45">
        <f t="shared" si="65"/>
        <v>0</v>
      </c>
      <c r="IO12" s="45">
        <f t="shared" si="65"/>
        <v>0</v>
      </c>
      <c r="IP12" s="45">
        <f t="shared" si="65"/>
        <v>0</v>
      </c>
      <c r="IQ12" s="45">
        <f t="shared" si="65"/>
        <v>0</v>
      </c>
      <c r="IR12" s="45" t="e">
        <f t="shared" si="56"/>
        <v>#DIV/0!</v>
      </c>
      <c r="IS12" s="45">
        <f t="shared" si="25"/>
        <v>0</v>
      </c>
      <c r="IT12" s="44">
        <f t="shared" si="26"/>
        <v>0</v>
      </c>
    </row>
    <row r="13" spans="1:254" s="15" customFormat="1" ht="16.5" customHeight="1">
      <c r="A13" s="11" t="s">
        <v>13</v>
      </c>
      <c r="B13" s="12" t="s">
        <v>14</v>
      </c>
      <c r="C13" s="37">
        <f t="shared" si="27"/>
        <v>118.19</v>
      </c>
      <c r="D13" s="37">
        <f t="shared" si="0"/>
        <v>86.5</v>
      </c>
      <c r="E13" s="37">
        <f t="shared" si="0"/>
        <v>63</v>
      </c>
      <c r="F13" s="37">
        <f t="shared" si="0"/>
        <v>65.7</v>
      </c>
      <c r="G13" s="37">
        <f t="shared" si="1"/>
        <v>1.2923401858631371</v>
      </c>
      <c r="H13" s="37">
        <f t="shared" si="0"/>
        <v>0</v>
      </c>
      <c r="I13" s="37">
        <f t="shared" si="0"/>
        <v>0</v>
      </c>
      <c r="J13" s="37">
        <f t="shared" si="0"/>
        <v>0</v>
      </c>
      <c r="K13" s="37">
        <f t="shared" si="0"/>
        <v>0</v>
      </c>
      <c r="L13" s="37">
        <f t="shared" si="0"/>
        <v>0</v>
      </c>
      <c r="M13" s="37">
        <f t="shared" si="0"/>
        <v>0</v>
      </c>
      <c r="N13" s="37">
        <f t="shared" si="0"/>
        <v>0</v>
      </c>
      <c r="O13" s="37">
        <f t="shared" si="0"/>
        <v>0</v>
      </c>
      <c r="P13" s="37">
        <f t="shared" si="0"/>
        <v>0</v>
      </c>
      <c r="Q13" s="37">
        <f t="shared" si="0"/>
        <v>0</v>
      </c>
      <c r="R13" s="37">
        <f t="shared" si="0"/>
        <v>6</v>
      </c>
      <c r="S13" s="37">
        <f t="shared" si="0"/>
        <v>0</v>
      </c>
      <c r="T13" s="37">
        <f t="shared" si="0"/>
        <v>6</v>
      </c>
      <c r="U13" s="37">
        <f t="shared" si="28"/>
        <v>5</v>
      </c>
      <c r="V13" s="37">
        <f t="shared" si="28"/>
        <v>15</v>
      </c>
      <c r="W13" s="37">
        <f t="shared" si="28"/>
        <v>8</v>
      </c>
      <c r="X13" s="37">
        <f t="shared" si="29"/>
        <v>20</v>
      </c>
      <c r="Y13" s="37">
        <f t="shared" si="29"/>
        <v>10</v>
      </c>
      <c r="Z13" s="37">
        <f t="shared" si="29"/>
        <v>110</v>
      </c>
      <c r="AA13" s="37">
        <f t="shared" si="29"/>
        <v>88.7</v>
      </c>
      <c r="AB13" s="37">
        <f t="shared" si="30"/>
        <v>80.63636363636364</v>
      </c>
      <c r="AC13" s="37">
        <f t="shared" si="31"/>
        <v>-21.299999999999997</v>
      </c>
      <c r="AD13" s="39">
        <f t="shared" si="32"/>
        <v>0.75048650478043832</v>
      </c>
      <c r="AE13" s="42">
        <v>73.7</v>
      </c>
      <c r="AF13" s="46">
        <v>53</v>
      </c>
      <c r="AG13" s="46">
        <v>63</v>
      </c>
      <c r="AH13" s="46">
        <v>60.9</v>
      </c>
      <c r="AI13" s="44">
        <f t="shared" si="34"/>
        <v>1.149056603773585</v>
      </c>
      <c r="AJ13" s="44">
        <v>0</v>
      </c>
      <c r="AK13" s="44"/>
      <c r="AL13" s="44"/>
      <c r="AM13" s="44"/>
      <c r="AN13" s="44"/>
      <c r="AO13" s="44"/>
      <c r="AP13" s="44"/>
      <c r="AQ13" s="44"/>
      <c r="AR13" s="47"/>
      <c r="AS13" s="47"/>
      <c r="AT13" s="47">
        <v>6</v>
      </c>
      <c r="AU13" s="47">
        <v>0</v>
      </c>
      <c r="AV13" s="47">
        <v>6</v>
      </c>
      <c r="AW13" s="47">
        <v>5</v>
      </c>
      <c r="AX13" s="42">
        <v>15</v>
      </c>
      <c r="AY13" s="42">
        <v>8</v>
      </c>
      <c r="AZ13" s="42">
        <v>20</v>
      </c>
      <c r="BA13" s="42">
        <v>10</v>
      </c>
      <c r="BB13" s="45">
        <f t="shared" ref="BB13:BC15" si="66">AG13+AJ13+AL13+AN13+AP13+AR13+AT13+AV13+AX13+AZ13</f>
        <v>110</v>
      </c>
      <c r="BC13" s="45">
        <f t="shared" si="66"/>
        <v>83.9</v>
      </c>
      <c r="BD13" s="45">
        <f t="shared" si="35"/>
        <v>76.27272727272728</v>
      </c>
      <c r="BE13" s="45">
        <f t="shared" si="4"/>
        <v>-26.099999999999994</v>
      </c>
      <c r="BF13" s="44">
        <f t="shared" si="36"/>
        <v>1.1383989145183175</v>
      </c>
      <c r="BG13" s="64">
        <f>CI13+DK13+EM13+FO13+GQ13+HS13</f>
        <v>44.49</v>
      </c>
      <c r="BH13" s="64">
        <f t="shared" ref="BH13:BJ15" si="67">CJ13+DL13+EN13+FP13+GR13+HT13</f>
        <v>33.5</v>
      </c>
      <c r="BI13" s="64">
        <f t="shared" si="67"/>
        <v>0</v>
      </c>
      <c r="BJ13" s="64">
        <f t="shared" si="67"/>
        <v>4.8</v>
      </c>
      <c r="BK13" s="62">
        <f t="shared" si="38"/>
        <v>0.14328358208955225</v>
      </c>
      <c r="BL13" s="64">
        <f t="shared" ref="BL13:BT15" si="68">CN13+DP13+ER13+FT13+GV13+HX13</f>
        <v>0</v>
      </c>
      <c r="BM13" s="64">
        <f t="shared" si="68"/>
        <v>0</v>
      </c>
      <c r="BN13" s="64">
        <f t="shared" si="68"/>
        <v>0</v>
      </c>
      <c r="BO13" s="64"/>
      <c r="BP13" s="64">
        <f t="shared" si="68"/>
        <v>0</v>
      </c>
      <c r="BQ13" s="64"/>
      <c r="BR13" s="64">
        <f t="shared" si="68"/>
        <v>0</v>
      </c>
      <c r="BS13" s="64"/>
      <c r="BT13" s="64">
        <f t="shared" si="68"/>
        <v>0</v>
      </c>
      <c r="BU13" s="64"/>
      <c r="BV13" s="66">
        <f>CX13+DZ13+FB13+GD13+HF13+IF13</f>
        <v>0</v>
      </c>
      <c r="BW13" s="66">
        <f t="shared" ref="BW13:CC15" si="69">CY13+EA13+FC13+GE13+HG13+IG13</f>
        <v>0</v>
      </c>
      <c r="BX13" s="66">
        <f t="shared" si="69"/>
        <v>0</v>
      </c>
      <c r="BY13" s="66">
        <f t="shared" si="69"/>
        <v>0</v>
      </c>
      <c r="BZ13" s="66">
        <f t="shared" si="69"/>
        <v>0</v>
      </c>
      <c r="CA13" s="66">
        <f t="shared" si="69"/>
        <v>0</v>
      </c>
      <c r="CB13" s="66">
        <f t="shared" si="69"/>
        <v>0</v>
      </c>
      <c r="CC13" s="66">
        <f t="shared" si="69"/>
        <v>0</v>
      </c>
      <c r="CD13" s="63">
        <f t="shared" ref="CD13:CE15" si="70">BI13+BL13+BN13+BP13+BR13+BT13+BV13+BX13+BZ13+CB13</f>
        <v>0</v>
      </c>
      <c r="CE13" s="63">
        <f t="shared" si="70"/>
        <v>4.8</v>
      </c>
      <c r="CF13" s="63" t="e">
        <f t="shared" si="39"/>
        <v>#DIV/0!</v>
      </c>
      <c r="CG13" s="63">
        <f t="shared" si="7"/>
        <v>4.8</v>
      </c>
      <c r="CH13" s="62">
        <f t="shared" si="40"/>
        <v>0.1078894133513149</v>
      </c>
      <c r="CI13" s="76">
        <f>CI14+CI15</f>
        <v>7.49</v>
      </c>
      <c r="CJ13" s="76">
        <f t="shared" ref="CJ13:CL13" si="71">CJ14+CJ15</f>
        <v>7.5</v>
      </c>
      <c r="CK13" s="76">
        <f t="shared" si="71"/>
        <v>0</v>
      </c>
      <c r="CL13" s="76">
        <f t="shared" si="71"/>
        <v>4.8</v>
      </c>
      <c r="CM13" s="44">
        <f>CL13/CJ13</f>
        <v>0.64</v>
      </c>
      <c r="CN13" s="44"/>
      <c r="CO13" s="44"/>
      <c r="CP13" s="44"/>
      <c r="CQ13" s="44"/>
      <c r="CR13" s="44"/>
      <c r="CS13" s="44"/>
      <c r="CT13" s="44"/>
      <c r="CU13" s="44"/>
      <c r="CV13" s="47"/>
      <c r="CW13" s="47"/>
      <c r="CX13" s="47">
        <f>CX14+CX15</f>
        <v>0</v>
      </c>
      <c r="CY13" s="47">
        <f t="shared" ref="CY13:DG13" si="72">CY14+CY15</f>
        <v>0</v>
      </c>
      <c r="CZ13" s="47">
        <f t="shared" si="72"/>
        <v>0</v>
      </c>
      <c r="DA13" s="47">
        <f t="shared" si="72"/>
        <v>0</v>
      </c>
      <c r="DB13" s="47">
        <f t="shared" si="72"/>
        <v>0</v>
      </c>
      <c r="DC13" s="47">
        <f t="shared" si="72"/>
        <v>0</v>
      </c>
      <c r="DD13" s="47">
        <f t="shared" si="72"/>
        <v>0</v>
      </c>
      <c r="DE13" s="47">
        <f t="shared" si="72"/>
        <v>0</v>
      </c>
      <c r="DF13" s="47">
        <f t="shared" si="72"/>
        <v>0</v>
      </c>
      <c r="DG13" s="47">
        <f t="shared" si="72"/>
        <v>0</v>
      </c>
      <c r="DH13" s="45" t="e">
        <f t="shared" si="43"/>
        <v>#DIV/0!</v>
      </c>
      <c r="DI13" s="45">
        <f t="shared" si="44"/>
        <v>0</v>
      </c>
      <c r="DJ13" s="44">
        <f t="shared" si="45"/>
        <v>0</v>
      </c>
      <c r="DK13" s="42">
        <v>5.0999999999999996</v>
      </c>
      <c r="DL13" s="46">
        <v>5</v>
      </c>
      <c r="DM13" s="46"/>
      <c r="DN13" s="46">
        <v>0</v>
      </c>
      <c r="DO13" s="44">
        <f>DN13/DL13</f>
        <v>0</v>
      </c>
      <c r="DP13" s="44"/>
      <c r="DQ13" s="44"/>
      <c r="DR13" s="44"/>
      <c r="DS13" s="44"/>
      <c r="DT13" s="44"/>
      <c r="DU13" s="44"/>
      <c r="DV13" s="44"/>
      <c r="DW13" s="44"/>
      <c r="DX13" s="47"/>
      <c r="DY13" s="47"/>
      <c r="DZ13" s="47">
        <v>0</v>
      </c>
      <c r="EA13" s="47"/>
      <c r="EB13" s="47">
        <v>0</v>
      </c>
      <c r="EC13" s="47"/>
      <c r="ED13" s="42">
        <v>0</v>
      </c>
      <c r="EE13" s="42"/>
      <c r="EF13" s="42">
        <v>0</v>
      </c>
      <c r="EG13" s="42"/>
      <c r="EH13" s="45">
        <f t="shared" ref="EH13:EI15" si="73">DM13+DZ13+EB13+ED13+EF13</f>
        <v>0</v>
      </c>
      <c r="EI13" s="45">
        <f t="shared" si="73"/>
        <v>0</v>
      </c>
      <c r="EJ13" s="45" t="e">
        <f t="shared" si="47"/>
        <v>#DIV/0!</v>
      </c>
      <c r="EK13" s="45">
        <f t="shared" si="10"/>
        <v>0</v>
      </c>
      <c r="EL13" s="44">
        <f t="shared" si="11"/>
        <v>0</v>
      </c>
      <c r="EM13" s="42">
        <v>7.6</v>
      </c>
      <c r="EN13" s="46">
        <v>4</v>
      </c>
      <c r="EO13" s="46">
        <v>0</v>
      </c>
      <c r="EP13" s="46"/>
      <c r="EQ13" s="44">
        <f t="shared" si="12"/>
        <v>0</v>
      </c>
      <c r="ER13" s="44">
        <v>0</v>
      </c>
      <c r="ES13" s="44">
        <v>0</v>
      </c>
      <c r="ET13" s="44"/>
      <c r="EU13" s="44"/>
      <c r="EV13" s="44"/>
      <c r="EW13" s="44"/>
      <c r="EX13" s="44"/>
      <c r="EY13" s="44"/>
      <c r="EZ13" s="47"/>
      <c r="FA13" s="47"/>
      <c r="FB13" s="47">
        <v>0</v>
      </c>
      <c r="FC13" s="47">
        <v>0</v>
      </c>
      <c r="FD13" s="47">
        <v>0</v>
      </c>
      <c r="FE13" s="47">
        <v>0</v>
      </c>
      <c r="FF13" s="42">
        <v>0</v>
      </c>
      <c r="FG13" s="42">
        <v>0</v>
      </c>
      <c r="FH13" s="42"/>
      <c r="FI13" s="42">
        <v>0</v>
      </c>
      <c r="FJ13" s="45">
        <f t="shared" ref="FJ13:FK15" si="74">EO13+ER13+ET13+EV13+EX13+EZ13+FB13+FD13+FF13+FH13</f>
        <v>0</v>
      </c>
      <c r="FK13" s="45">
        <f t="shared" si="74"/>
        <v>0</v>
      </c>
      <c r="FL13" s="45" t="e">
        <f t="shared" si="49"/>
        <v>#DIV/0!</v>
      </c>
      <c r="FM13" s="45">
        <f t="shared" si="14"/>
        <v>0</v>
      </c>
      <c r="FN13" s="44">
        <f t="shared" si="15"/>
        <v>0</v>
      </c>
      <c r="FO13" s="42">
        <v>23.2</v>
      </c>
      <c r="FP13" s="46">
        <v>12</v>
      </c>
      <c r="FQ13" s="46">
        <v>0</v>
      </c>
      <c r="FR13" s="46">
        <v>0</v>
      </c>
      <c r="FS13" s="44">
        <f t="shared" si="16"/>
        <v>0</v>
      </c>
      <c r="FT13" s="44"/>
      <c r="FU13" s="44"/>
      <c r="FV13" s="44"/>
      <c r="FW13" s="44"/>
      <c r="FX13" s="44"/>
      <c r="FY13" s="44"/>
      <c r="FZ13" s="44"/>
      <c r="GA13" s="44"/>
      <c r="GB13" s="47"/>
      <c r="GC13" s="47"/>
      <c r="GD13" s="47">
        <v>0</v>
      </c>
      <c r="GE13" s="47">
        <v>0</v>
      </c>
      <c r="GF13" s="47">
        <v>0</v>
      </c>
      <c r="GG13" s="47">
        <v>0</v>
      </c>
      <c r="GH13" s="42">
        <v>0</v>
      </c>
      <c r="GI13" s="42">
        <v>0</v>
      </c>
      <c r="GJ13" s="42">
        <v>0</v>
      </c>
      <c r="GK13" s="42"/>
      <c r="GL13" s="45">
        <f t="shared" ref="GL13:GM15" si="75">FQ13+FT13+FV13+FX13+FZ13+GB13+GD13+GF13+GH13+GJ13</f>
        <v>0</v>
      </c>
      <c r="GM13" s="45">
        <f t="shared" si="75"/>
        <v>0</v>
      </c>
      <c r="GN13" s="45" t="e">
        <f t="shared" si="51"/>
        <v>#DIV/0!</v>
      </c>
      <c r="GO13" s="45">
        <f t="shared" si="18"/>
        <v>0</v>
      </c>
      <c r="GP13" s="44">
        <f t="shared" si="19"/>
        <v>0</v>
      </c>
      <c r="GQ13" s="42">
        <v>0</v>
      </c>
      <c r="GR13" s="46">
        <v>4</v>
      </c>
      <c r="GS13" s="46"/>
      <c r="GT13" s="46">
        <v>0</v>
      </c>
      <c r="GU13" s="44">
        <f t="shared" si="20"/>
        <v>0</v>
      </c>
      <c r="GV13" s="44"/>
      <c r="GW13" s="44"/>
      <c r="GX13" s="44"/>
      <c r="GY13" s="44"/>
      <c r="GZ13" s="44"/>
      <c r="HA13" s="44"/>
      <c r="HB13" s="44"/>
      <c r="HC13" s="44"/>
      <c r="HD13" s="47"/>
      <c r="HE13" s="47"/>
      <c r="HF13" s="47">
        <v>0</v>
      </c>
      <c r="HG13" s="47">
        <v>0</v>
      </c>
      <c r="HH13" s="47">
        <v>0</v>
      </c>
      <c r="HI13" s="47">
        <v>0</v>
      </c>
      <c r="HJ13" s="42">
        <v>0</v>
      </c>
      <c r="HK13" s="42">
        <v>0</v>
      </c>
      <c r="HL13" s="42">
        <v>0</v>
      </c>
      <c r="HM13" s="42"/>
      <c r="HN13" s="45">
        <f t="shared" ref="HN13:HO15" si="76">GS13+GV13+GX13+GZ13+HB13+HD13+HF13+HH13+HJ13+HL13</f>
        <v>0</v>
      </c>
      <c r="HO13" s="45">
        <f t="shared" si="76"/>
        <v>0</v>
      </c>
      <c r="HP13" s="45" t="e">
        <f t="shared" si="53"/>
        <v>#DIV/0!</v>
      </c>
      <c r="HQ13" s="45">
        <f t="shared" si="22"/>
        <v>0</v>
      </c>
      <c r="HR13" s="44" t="e">
        <f t="shared" si="23"/>
        <v>#DIV/0!</v>
      </c>
      <c r="HS13" s="42">
        <v>1.1000000000000001</v>
      </c>
      <c r="HT13" s="46">
        <v>1</v>
      </c>
      <c r="HU13" s="46"/>
      <c r="HV13" s="46">
        <v>0</v>
      </c>
      <c r="HW13" s="44">
        <f t="shared" si="55"/>
        <v>0</v>
      </c>
      <c r="HX13" s="44"/>
      <c r="HY13" s="44"/>
      <c r="HZ13" s="44"/>
      <c r="IA13" s="44"/>
      <c r="IB13" s="44"/>
      <c r="IC13" s="44"/>
      <c r="ID13" s="44"/>
      <c r="IE13" s="44"/>
      <c r="IF13" s="47"/>
      <c r="IG13" s="47"/>
      <c r="IH13" s="47"/>
      <c r="II13" s="47"/>
      <c r="IJ13" s="47"/>
      <c r="IK13" s="47"/>
      <c r="IL13" s="42"/>
      <c r="IM13" s="42"/>
      <c r="IN13" s="42"/>
      <c r="IO13" s="42"/>
      <c r="IP13" s="45">
        <f t="shared" ref="IP13:IQ15" si="77">HU13+HX13+HZ13+IB13+ID13+IF13+IH13+IJ13+IL13+IN13</f>
        <v>0</v>
      </c>
      <c r="IQ13" s="45">
        <f t="shared" si="77"/>
        <v>0</v>
      </c>
      <c r="IR13" s="45" t="e">
        <f t="shared" si="56"/>
        <v>#DIV/0!</v>
      </c>
      <c r="IS13" s="45">
        <f t="shared" si="25"/>
        <v>0</v>
      </c>
      <c r="IT13" s="44">
        <f t="shared" si="26"/>
        <v>0</v>
      </c>
    </row>
    <row r="14" spans="1:254" s="15" customFormat="1" ht="28.5" customHeight="1">
      <c r="A14" s="13" t="s">
        <v>15</v>
      </c>
      <c r="B14" s="14" t="s">
        <v>16</v>
      </c>
      <c r="C14" s="37">
        <f t="shared" si="27"/>
        <v>1785.5</v>
      </c>
      <c r="D14" s="37">
        <f t="shared" si="0"/>
        <v>1294</v>
      </c>
      <c r="E14" s="37">
        <f t="shared" si="0"/>
        <v>780</v>
      </c>
      <c r="F14" s="37">
        <f t="shared" si="0"/>
        <v>831.4</v>
      </c>
      <c r="G14" s="37" t="e">
        <f t="shared" si="1"/>
        <v>#DIV/0!</v>
      </c>
      <c r="H14" s="37">
        <f t="shared" si="0"/>
        <v>0</v>
      </c>
      <c r="I14" s="37">
        <f t="shared" si="0"/>
        <v>0</v>
      </c>
      <c r="J14" s="37">
        <f t="shared" si="0"/>
        <v>0</v>
      </c>
      <c r="K14" s="37">
        <f t="shared" si="0"/>
        <v>0</v>
      </c>
      <c r="L14" s="37">
        <f t="shared" si="0"/>
        <v>0</v>
      </c>
      <c r="M14" s="37">
        <f t="shared" si="0"/>
        <v>0</v>
      </c>
      <c r="N14" s="37">
        <f t="shared" si="0"/>
        <v>0</v>
      </c>
      <c r="O14" s="37">
        <f t="shared" si="0"/>
        <v>0</v>
      </c>
      <c r="P14" s="37">
        <f t="shared" si="0"/>
        <v>0</v>
      </c>
      <c r="Q14" s="37">
        <f t="shared" si="0"/>
        <v>0</v>
      </c>
      <c r="R14" s="37">
        <f t="shared" si="0"/>
        <v>70</v>
      </c>
      <c r="S14" s="37">
        <f t="shared" si="0"/>
        <v>50</v>
      </c>
      <c r="T14" s="37">
        <f t="shared" si="0"/>
        <v>140</v>
      </c>
      <c r="U14" s="37">
        <f t="shared" si="28"/>
        <v>140</v>
      </c>
      <c r="V14" s="37">
        <f t="shared" si="28"/>
        <v>140</v>
      </c>
      <c r="W14" s="37">
        <f t="shared" si="28"/>
        <v>120</v>
      </c>
      <c r="X14" s="37">
        <f t="shared" si="29"/>
        <v>258</v>
      </c>
      <c r="Y14" s="37">
        <f t="shared" si="29"/>
        <v>150</v>
      </c>
      <c r="Z14" s="37">
        <f t="shared" si="29"/>
        <v>1388</v>
      </c>
      <c r="AA14" s="37">
        <f t="shared" si="29"/>
        <v>1291.4000000000001</v>
      </c>
      <c r="AB14" s="37">
        <f t="shared" si="30"/>
        <v>93.040345821325658</v>
      </c>
      <c r="AC14" s="37">
        <f t="shared" si="31"/>
        <v>-96.599999999999909</v>
      </c>
      <c r="AD14" s="39">
        <f t="shared" si="32"/>
        <v>0.72327079249509951</v>
      </c>
      <c r="AE14" s="42">
        <v>1785.5</v>
      </c>
      <c r="AF14" s="46">
        <v>1294</v>
      </c>
      <c r="AG14" s="46">
        <v>780</v>
      </c>
      <c r="AH14" s="46">
        <v>831.4</v>
      </c>
      <c r="AI14" s="44">
        <f t="shared" si="34"/>
        <v>0.64250386398763526</v>
      </c>
      <c r="AJ14" s="44">
        <v>0</v>
      </c>
      <c r="AK14" s="44"/>
      <c r="AL14" s="44"/>
      <c r="AM14" s="44"/>
      <c r="AN14" s="44"/>
      <c r="AO14" s="44"/>
      <c r="AP14" s="44"/>
      <c r="AQ14" s="44"/>
      <c r="AR14" s="47"/>
      <c r="AS14" s="47"/>
      <c r="AT14" s="47">
        <v>70</v>
      </c>
      <c r="AU14" s="47">
        <v>50</v>
      </c>
      <c r="AV14" s="47">
        <v>140</v>
      </c>
      <c r="AW14" s="47">
        <v>140</v>
      </c>
      <c r="AX14" s="42">
        <v>140</v>
      </c>
      <c r="AY14" s="42">
        <v>120</v>
      </c>
      <c r="AZ14" s="42">
        <v>258</v>
      </c>
      <c r="BA14" s="42">
        <v>150</v>
      </c>
      <c r="BB14" s="45">
        <f t="shared" si="66"/>
        <v>1388</v>
      </c>
      <c r="BC14" s="45">
        <f t="shared" si="66"/>
        <v>1291.4000000000001</v>
      </c>
      <c r="BD14" s="45">
        <f t="shared" si="35"/>
        <v>93.040345821325658</v>
      </c>
      <c r="BE14" s="45">
        <f t="shared" si="4"/>
        <v>-96.599999999999909</v>
      </c>
      <c r="BF14" s="44">
        <f t="shared" si="36"/>
        <v>0.72327079249509951</v>
      </c>
      <c r="BG14" s="64">
        <f>CI14+DK14+EM14+FO14+GQ14+HS14</f>
        <v>0</v>
      </c>
      <c r="BH14" s="64">
        <f t="shared" si="67"/>
        <v>0</v>
      </c>
      <c r="BI14" s="64">
        <f t="shared" si="67"/>
        <v>0</v>
      </c>
      <c r="BJ14" s="64">
        <f t="shared" si="67"/>
        <v>0</v>
      </c>
      <c r="BK14" s="62" t="e">
        <f t="shared" si="38"/>
        <v>#DIV/0!</v>
      </c>
      <c r="BL14" s="64">
        <f t="shared" si="68"/>
        <v>0</v>
      </c>
      <c r="BM14" s="64">
        <f t="shared" si="68"/>
        <v>0</v>
      </c>
      <c r="BN14" s="64">
        <f t="shared" si="68"/>
        <v>0</v>
      </c>
      <c r="BO14" s="64"/>
      <c r="BP14" s="64">
        <f t="shared" si="68"/>
        <v>0</v>
      </c>
      <c r="BQ14" s="64"/>
      <c r="BR14" s="64">
        <f t="shared" si="68"/>
        <v>0</v>
      </c>
      <c r="BS14" s="64"/>
      <c r="BT14" s="64">
        <f t="shared" si="68"/>
        <v>0</v>
      </c>
      <c r="BU14" s="64"/>
      <c r="BV14" s="66">
        <f>CX14+DZ14+FB14+GD14+HF14+IF14</f>
        <v>0</v>
      </c>
      <c r="BW14" s="66">
        <f t="shared" si="69"/>
        <v>0</v>
      </c>
      <c r="BX14" s="66">
        <f t="shared" si="69"/>
        <v>0</v>
      </c>
      <c r="BY14" s="66">
        <f t="shared" si="69"/>
        <v>0</v>
      </c>
      <c r="BZ14" s="66">
        <f t="shared" si="69"/>
        <v>0</v>
      </c>
      <c r="CA14" s="66">
        <f t="shared" si="69"/>
        <v>0</v>
      </c>
      <c r="CB14" s="66">
        <f t="shared" si="69"/>
        <v>0</v>
      </c>
      <c r="CC14" s="66">
        <f t="shared" si="69"/>
        <v>0</v>
      </c>
      <c r="CD14" s="63">
        <f t="shared" si="70"/>
        <v>0</v>
      </c>
      <c r="CE14" s="63">
        <f t="shared" si="70"/>
        <v>0</v>
      </c>
      <c r="CF14" s="63" t="e">
        <f t="shared" si="39"/>
        <v>#DIV/0!</v>
      </c>
      <c r="CG14" s="63">
        <f t="shared" si="7"/>
        <v>0</v>
      </c>
      <c r="CH14" s="62" t="e">
        <f t="shared" si="40"/>
        <v>#DIV/0!</v>
      </c>
      <c r="CI14" s="77"/>
      <c r="CJ14" s="46"/>
      <c r="CK14" s="46"/>
      <c r="CL14" s="46"/>
      <c r="CM14" s="44" t="e">
        <f t="shared" si="42"/>
        <v>#DIV/0!</v>
      </c>
      <c r="CN14" s="44"/>
      <c r="CO14" s="44"/>
      <c r="CP14" s="44"/>
      <c r="CQ14" s="44"/>
      <c r="CR14" s="44"/>
      <c r="CS14" s="44"/>
      <c r="CT14" s="44"/>
      <c r="CU14" s="44"/>
      <c r="CV14" s="47"/>
      <c r="CW14" s="47"/>
      <c r="CX14" s="47"/>
      <c r="CY14" s="47"/>
      <c r="CZ14" s="47"/>
      <c r="DA14" s="47"/>
      <c r="DB14" s="42"/>
      <c r="DC14" s="42"/>
      <c r="DD14" s="42"/>
      <c r="DE14" s="42"/>
      <c r="DF14" s="45">
        <f t="shared" ref="DF14:DG14" si="78">CK14+CN14+CP14+CR14+CT14+CV14+CX14+CZ14+DB14+DD14</f>
        <v>0</v>
      </c>
      <c r="DG14" s="45">
        <f t="shared" si="78"/>
        <v>0</v>
      </c>
      <c r="DH14" s="45" t="e">
        <f t="shared" si="43"/>
        <v>#DIV/0!</v>
      </c>
      <c r="DI14" s="45">
        <f t="shared" si="44"/>
        <v>0</v>
      </c>
      <c r="DJ14" s="44" t="e">
        <f t="shared" si="45"/>
        <v>#DIV/0!</v>
      </c>
      <c r="DK14" s="42"/>
      <c r="DL14" s="46"/>
      <c r="DM14" s="46"/>
      <c r="DN14" s="46"/>
      <c r="DO14" s="44" t="e">
        <f>DN14/DL14</f>
        <v>#DIV/0!</v>
      </c>
      <c r="DP14" s="44"/>
      <c r="DQ14" s="44"/>
      <c r="DR14" s="44"/>
      <c r="DS14" s="44"/>
      <c r="DT14" s="44"/>
      <c r="DU14" s="44"/>
      <c r="DV14" s="44"/>
      <c r="DW14" s="44"/>
      <c r="DX14" s="47"/>
      <c r="DY14" s="47"/>
      <c r="DZ14" s="47"/>
      <c r="EA14" s="47"/>
      <c r="EB14" s="47"/>
      <c r="EC14" s="47"/>
      <c r="ED14" s="42"/>
      <c r="EE14" s="42"/>
      <c r="EF14" s="42"/>
      <c r="EG14" s="42"/>
      <c r="EH14" s="45">
        <f t="shared" si="73"/>
        <v>0</v>
      </c>
      <c r="EI14" s="45">
        <f t="shared" si="73"/>
        <v>0</v>
      </c>
      <c r="EJ14" s="45" t="e">
        <f t="shared" si="47"/>
        <v>#DIV/0!</v>
      </c>
      <c r="EK14" s="45">
        <f t="shared" si="10"/>
        <v>0</v>
      </c>
      <c r="EL14" s="44" t="e">
        <f t="shared" si="11"/>
        <v>#DIV/0!</v>
      </c>
      <c r="EM14" s="42"/>
      <c r="EN14" s="46"/>
      <c r="EO14" s="46"/>
      <c r="EP14" s="46"/>
      <c r="EQ14" s="44" t="e">
        <f t="shared" si="12"/>
        <v>#DIV/0!</v>
      </c>
      <c r="ER14" s="44"/>
      <c r="ES14" s="44"/>
      <c r="ET14" s="44"/>
      <c r="EU14" s="44"/>
      <c r="EV14" s="44"/>
      <c r="EW14" s="44"/>
      <c r="EX14" s="44"/>
      <c r="EY14" s="44"/>
      <c r="EZ14" s="47"/>
      <c r="FA14" s="47"/>
      <c r="FB14" s="47"/>
      <c r="FC14" s="47"/>
      <c r="FD14" s="47"/>
      <c r="FE14" s="47"/>
      <c r="FF14" s="42"/>
      <c r="FG14" s="42"/>
      <c r="FH14" s="42"/>
      <c r="FI14" s="42"/>
      <c r="FJ14" s="45">
        <f t="shared" si="74"/>
        <v>0</v>
      </c>
      <c r="FK14" s="45">
        <f t="shared" si="74"/>
        <v>0</v>
      </c>
      <c r="FL14" s="45" t="e">
        <f t="shared" si="49"/>
        <v>#DIV/0!</v>
      </c>
      <c r="FM14" s="45">
        <f t="shared" si="14"/>
        <v>0</v>
      </c>
      <c r="FN14" s="44" t="e">
        <f t="shared" si="15"/>
        <v>#DIV/0!</v>
      </c>
      <c r="FO14" s="42"/>
      <c r="FP14" s="46"/>
      <c r="FQ14" s="46"/>
      <c r="FR14" s="46"/>
      <c r="FS14" s="44" t="e">
        <f t="shared" si="16"/>
        <v>#DIV/0!</v>
      </c>
      <c r="FT14" s="44"/>
      <c r="FU14" s="44"/>
      <c r="FV14" s="44"/>
      <c r="FW14" s="44"/>
      <c r="FX14" s="44"/>
      <c r="FY14" s="44"/>
      <c r="FZ14" s="44"/>
      <c r="GA14" s="44"/>
      <c r="GB14" s="47"/>
      <c r="GC14" s="47"/>
      <c r="GD14" s="47"/>
      <c r="GE14" s="47"/>
      <c r="GF14" s="47"/>
      <c r="GG14" s="47"/>
      <c r="GH14" s="42"/>
      <c r="GI14" s="42"/>
      <c r="GJ14" s="42"/>
      <c r="GK14" s="42"/>
      <c r="GL14" s="45">
        <f t="shared" si="75"/>
        <v>0</v>
      </c>
      <c r="GM14" s="45">
        <f t="shared" si="75"/>
        <v>0</v>
      </c>
      <c r="GN14" s="45" t="e">
        <f t="shared" si="51"/>
        <v>#DIV/0!</v>
      </c>
      <c r="GO14" s="45">
        <f t="shared" si="18"/>
        <v>0</v>
      </c>
      <c r="GP14" s="44" t="e">
        <f t="shared" si="19"/>
        <v>#DIV/0!</v>
      </c>
      <c r="GQ14" s="42"/>
      <c r="GR14" s="46"/>
      <c r="GS14" s="46"/>
      <c r="GT14" s="46"/>
      <c r="GU14" s="44" t="e">
        <f t="shared" si="20"/>
        <v>#DIV/0!</v>
      </c>
      <c r="GV14" s="44"/>
      <c r="GW14" s="44"/>
      <c r="GX14" s="44"/>
      <c r="GY14" s="44"/>
      <c r="GZ14" s="44"/>
      <c r="HA14" s="44"/>
      <c r="HB14" s="44"/>
      <c r="HC14" s="44"/>
      <c r="HD14" s="47"/>
      <c r="HE14" s="47"/>
      <c r="HF14" s="47"/>
      <c r="HG14" s="47"/>
      <c r="HH14" s="47"/>
      <c r="HI14" s="47"/>
      <c r="HJ14" s="42"/>
      <c r="HK14" s="42"/>
      <c r="HL14" s="42"/>
      <c r="HM14" s="42"/>
      <c r="HN14" s="45">
        <f t="shared" si="76"/>
        <v>0</v>
      </c>
      <c r="HO14" s="45">
        <f t="shared" si="76"/>
        <v>0</v>
      </c>
      <c r="HP14" s="45" t="e">
        <f t="shared" si="53"/>
        <v>#DIV/0!</v>
      </c>
      <c r="HQ14" s="45">
        <f t="shared" si="22"/>
        <v>0</v>
      </c>
      <c r="HR14" s="44" t="e">
        <f t="shared" si="23"/>
        <v>#DIV/0!</v>
      </c>
      <c r="HS14" s="42"/>
      <c r="HT14" s="46"/>
      <c r="HU14" s="46"/>
      <c r="HV14" s="46"/>
      <c r="HW14" s="44" t="e">
        <f t="shared" si="55"/>
        <v>#DIV/0!</v>
      </c>
      <c r="HX14" s="44"/>
      <c r="HY14" s="44"/>
      <c r="HZ14" s="44"/>
      <c r="IA14" s="44"/>
      <c r="IB14" s="44"/>
      <c r="IC14" s="44"/>
      <c r="ID14" s="44"/>
      <c r="IE14" s="44"/>
      <c r="IF14" s="47"/>
      <c r="IG14" s="47"/>
      <c r="IH14" s="47"/>
      <c r="II14" s="47"/>
      <c r="IJ14" s="47"/>
      <c r="IK14" s="47"/>
      <c r="IL14" s="42"/>
      <c r="IM14" s="42"/>
      <c r="IN14" s="42"/>
      <c r="IO14" s="42"/>
      <c r="IP14" s="45">
        <f t="shared" si="77"/>
        <v>0</v>
      </c>
      <c r="IQ14" s="45">
        <f t="shared" si="77"/>
        <v>0</v>
      </c>
      <c r="IR14" s="45" t="e">
        <f t="shared" si="56"/>
        <v>#DIV/0!</v>
      </c>
      <c r="IS14" s="45">
        <f t="shared" si="25"/>
        <v>0</v>
      </c>
      <c r="IT14" s="44" t="e">
        <f t="shared" si="26"/>
        <v>#DIV/0!</v>
      </c>
    </row>
    <row r="15" spans="1:254" s="15" customFormat="1">
      <c r="A15" s="13" t="s">
        <v>17</v>
      </c>
      <c r="B15" s="14" t="s">
        <v>18</v>
      </c>
      <c r="C15" s="37">
        <f t="shared" si="27"/>
        <v>-12.31</v>
      </c>
      <c r="D15" s="37">
        <f t="shared" si="0"/>
        <v>-12.5</v>
      </c>
      <c r="E15" s="37">
        <f t="shared" si="0"/>
        <v>192</v>
      </c>
      <c r="F15" s="37">
        <f t="shared" si="0"/>
        <v>201.3</v>
      </c>
      <c r="G15" s="37">
        <f t="shared" si="1"/>
        <v>-49.35</v>
      </c>
      <c r="H15" s="37">
        <f t="shared" si="0"/>
        <v>0</v>
      </c>
      <c r="I15" s="37">
        <f t="shared" si="0"/>
        <v>0</v>
      </c>
      <c r="J15" s="37">
        <f t="shared" si="0"/>
        <v>0</v>
      </c>
      <c r="K15" s="37">
        <f t="shared" si="0"/>
        <v>0</v>
      </c>
      <c r="L15" s="37">
        <f t="shared" si="0"/>
        <v>0</v>
      </c>
      <c r="M15" s="37">
        <f t="shared" si="0"/>
        <v>0</v>
      </c>
      <c r="N15" s="37">
        <f t="shared" si="0"/>
        <v>0</v>
      </c>
      <c r="O15" s="37">
        <f t="shared" si="0"/>
        <v>0</v>
      </c>
      <c r="P15" s="37">
        <f t="shared" si="0"/>
        <v>0</v>
      </c>
      <c r="Q15" s="37">
        <f t="shared" si="0"/>
        <v>0</v>
      </c>
      <c r="R15" s="37">
        <f t="shared" si="0"/>
        <v>3</v>
      </c>
      <c r="S15" s="37">
        <f t="shared" si="0"/>
        <v>2.5</v>
      </c>
      <c r="T15" s="37">
        <f t="shared" si="0"/>
        <v>1</v>
      </c>
      <c r="U15" s="37">
        <f t="shared" si="28"/>
        <v>0</v>
      </c>
      <c r="V15" s="37">
        <f t="shared" si="28"/>
        <v>2</v>
      </c>
      <c r="W15" s="37">
        <f t="shared" si="28"/>
        <v>2</v>
      </c>
      <c r="X15" s="37">
        <f t="shared" si="29"/>
        <v>3</v>
      </c>
      <c r="Y15" s="37">
        <f t="shared" si="29"/>
        <v>2</v>
      </c>
      <c r="Z15" s="37">
        <f t="shared" si="29"/>
        <v>201</v>
      </c>
      <c r="AA15" s="37">
        <f t="shared" si="29"/>
        <v>207.8</v>
      </c>
      <c r="AB15" s="37">
        <f t="shared" si="30"/>
        <v>103.38308457711443</v>
      </c>
      <c r="AC15" s="37">
        <f t="shared" si="31"/>
        <v>6.8000000000000114</v>
      </c>
      <c r="AD15" s="39">
        <f t="shared" si="32"/>
        <v>-16.880584890333061</v>
      </c>
      <c r="AE15" s="42">
        <v>-9.4</v>
      </c>
      <c r="AF15" s="46">
        <v>-10</v>
      </c>
      <c r="AG15" s="46">
        <v>102</v>
      </c>
      <c r="AH15" s="46">
        <v>103.9</v>
      </c>
      <c r="AI15" s="44">
        <f t="shared" si="34"/>
        <v>-10.39</v>
      </c>
      <c r="AJ15" s="44">
        <v>0</v>
      </c>
      <c r="AK15" s="44"/>
      <c r="AL15" s="44"/>
      <c r="AM15" s="44"/>
      <c r="AN15" s="44"/>
      <c r="AO15" s="44"/>
      <c r="AP15" s="44"/>
      <c r="AQ15" s="44"/>
      <c r="AR15" s="48"/>
      <c r="AS15" s="48"/>
      <c r="AT15" s="48">
        <v>1</v>
      </c>
      <c r="AU15" s="48"/>
      <c r="AV15" s="48">
        <v>1</v>
      </c>
      <c r="AW15" s="48"/>
      <c r="AX15" s="42">
        <v>2</v>
      </c>
      <c r="AY15" s="42">
        <v>2</v>
      </c>
      <c r="AZ15" s="42">
        <v>0</v>
      </c>
      <c r="BA15" s="42"/>
      <c r="BB15" s="45">
        <f t="shared" si="66"/>
        <v>106</v>
      </c>
      <c r="BC15" s="45">
        <f t="shared" si="66"/>
        <v>105.9</v>
      </c>
      <c r="BD15" s="45">
        <f t="shared" si="35"/>
        <v>99.905660377358501</v>
      </c>
      <c r="BE15" s="45">
        <f t="shared" si="4"/>
        <v>-9.9999999999994316E-2</v>
      </c>
      <c r="BF15" s="44">
        <f t="shared" si="36"/>
        <v>-11.26595744680851</v>
      </c>
      <c r="BG15" s="64">
        <f>CI15+DK15+EM15+FO15+GQ15+HS15</f>
        <v>-2.91</v>
      </c>
      <c r="BH15" s="64">
        <f t="shared" si="67"/>
        <v>-2.5</v>
      </c>
      <c r="BI15" s="64">
        <f t="shared" si="67"/>
        <v>90</v>
      </c>
      <c r="BJ15" s="64">
        <f t="shared" si="67"/>
        <v>97.4</v>
      </c>
      <c r="BK15" s="62">
        <f t="shared" si="38"/>
        <v>-38.96</v>
      </c>
      <c r="BL15" s="64">
        <f t="shared" si="68"/>
        <v>0</v>
      </c>
      <c r="BM15" s="64">
        <f t="shared" si="68"/>
        <v>0</v>
      </c>
      <c r="BN15" s="64">
        <f t="shared" si="68"/>
        <v>0</v>
      </c>
      <c r="BO15" s="60"/>
      <c r="BP15" s="64">
        <f t="shared" si="68"/>
        <v>0</v>
      </c>
      <c r="BQ15" s="64"/>
      <c r="BR15" s="64">
        <f t="shared" si="68"/>
        <v>0</v>
      </c>
      <c r="BS15" s="64"/>
      <c r="BT15" s="64">
        <f t="shared" si="68"/>
        <v>0</v>
      </c>
      <c r="BU15" s="64"/>
      <c r="BV15" s="66">
        <f>CX15+DZ15+FB15+GD15+HF15+IF15</f>
        <v>2</v>
      </c>
      <c r="BW15" s="66">
        <f t="shared" si="69"/>
        <v>2.5</v>
      </c>
      <c r="BX15" s="66">
        <f t="shared" si="69"/>
        <v>0</v>
      </c>
      <c r="BY15" s="66">
        <f t="shared" si="69"/>
        <v>0</v>
      </c>
      <c r="BZ15" s="66">
        <f t="shared" si="69"/>
        <v>0</v>
      </c>
      <c r="CA15" s="66">
        <f t="shared" si="69"/>
        <v>0</v>
      </c>
      <c r="CB15" s="66">
        <f t="shared" si="69"/>
        <v>3</v>
      </c>
      <c r="CC15" s="66">
        <f t="shared" si="69"/>
        <v>2</v>
      </c>
      <c r="CD15" s="63">
        <f t="shared" si="70"/>
        <v>95</v>
      </c>
      <c r="CE15" s="63">
        <f t="shared" si="70"/>
        <v>101.9</v>
      </c>
      <c r="CF15" s="63">
        <f t="shared" si="39"/>
        <v>107.26315789473684</v>
      </c>
      <c r="CG15" s="63">
        <f t="shared" si="7"/>
        <v>6.9000000000000057</v>
      </c>
      <c r="CH15" s="62">
        <f t="shared" si="40"/>
        <v>-35.017182130584196</v>
      </c>
      <c r="CI15" s="71">
        <v>7.49</v>
      </c>
      <c r="CJ15" s="46">
        <v>7.5</v>
      </c>
      <c r="CK15" s="46"/>
      <c r="CL15" s="46">
        <v>4.8</v>
      </c>
      <c r="CM15" s="44">
        <f t="shared" si="42"/>
        <v>0.64</v>
      </c>
      <c r="CN15" s="44"/>
      <c r="CO15" s="44"/>
      <c r="CP15" s="44"/>
      <c r="CQ15" s="44"/>
      <c r="CR15" s="44"/>
      <c r="CS15" s="44"/>
      <c r="CT15" s="44"/>
      <c r="CU15" s="44"/>
      <c r="CV15" s="48"/>
      <c r="CW15" s="48"/>
      <c r="CX15" s="48">
        <v>0</v>
      </c>
      <c r="CY15" s="48"/>
      <c r="CZ15" s="48">
        <v>0</v>
      </c>
      <c r="DA15" s="48"/>
      <c r="DB15" s="42"/>
      <c r="DC15" s="42"/>
      <c r="DD15" s="42"/>
      <c r="DE15" s="42"/>
      <c r="DF15" s="45"/>
      <c r="DG15" s="45"/>
      <c r="DH15" s="45" t="e">
        <f t="shared" si="43"/>
        <v>#DIV/0!</v>
      </c>
      <c r="DI15" s="45">
        <f t="shared" si="44"/>
        <v>0</v>
      </c>
      <c r="DJ15" s="44">
        <f t="shared" si="45"/>
        <v>0</v>
      </c>
      <c r="DK15" s="42"/>
      <c r="DL15" s="46"/>
      <c r="DM15" s="46">
        <v>1</v>
      </c>
      <c r="DN15" s="46">
        <v>0.3</v>
      </c>
      <c r="DO15" s="44" t="e">
        <f t="shared" ref="DO15:DO24" si="79">DN15/DL15</f>
        <v>#DIV/0!</v>
      </c>
      <c r="DP15" s="44"/>
      <c r="DQ15" s="44"/>
      <c r="DR15" s="44"/>
      <c r="DS15" s="44"/>
      <c r="DT15" s="44"/>
      <c r="DU15" s="44"/>
      <c r="DV15" s="44"/>
      <c r="DW15" s="44"/>
      <c r="DX15" s="48"/>
      <c r="DY15" s="48"/>
      <c r="DZ15" s="48">
        <v>1</v>
      </c>
      <c r="EA15" s="48">
        <v>1</v>
      </c>
      <c r="EB15" s="48"/>
      <c r="EC15" s="48"/>
      <c r="ED15" s="42"/>
      <c r="EE15" s="42"/>
      <c r="EF15" s="42"/>
      <c r="EG15" s="42">
        <v>1</v>
      </c>
      <c r="EH15" s="45">
        <f t="shared" si="73"/>
        <v>2</v>
      </c>
      <c r="EI15" s="45">
        <f t="shared" si="73"/>
        <v>2.2999999999999998</v>
      </c>
      <c r="EJ15" s="45">
        <f t="shared" si="47"/>
        <v>114.99999999999999</v>
      </c>
      <c r="EK15" s="45">
        <f t="shared" si="10"/>
        <v>0.29999999999999982</v>
      </c>
      <c r="EL15" s="44" t="e">
        <f t="shared" si="11"/>
        <v>#DIV/0!</v>
      </c>
      <c r="EM15" s="42"/>
      <c r="EN15" s="46"/>
      <c r="EO15" s="46"/>
      <c r="EP15" s="46">
        <v>1.3</v>
      </c>
      <c r="EQ15" s="44" t="e">
        <f t="shared" ref="EQ15:EQ24" si="80">EP15/EN15</f>
        <v>#DIV/0!</v>
      </c>
      <c r="ER15" s="44"/>
      <c r="ES15" s="44"/>
      <c r="ET15" s="44"/>
      <c r="EU15" s="45"/>
      <c r="EV15" s="44"/>
      <c r="EW15" s="44"/>
      <c r="EX15" s="44"/>
      <c r="EY15" s="44"/>
      <c r="EZ15" s="48"/>
      <c r="FA15" s="48"/>
      <c r="FB15" s="48">
        <v>1</v>
      </c>
      <c r="FC15" s="48">
        <v>0.5</v>
      </c>
      <c r="FD15" s="48"/>
      <c r="FE15" s="48"/>
      <c r="FF15" s="42"/>
      <c r="FG15" s="42"/>
      <c r="FH15" s="42"/>
      <c r="FI15" s="42"/>
      <c r="FJ15" s="45">
        <f t="shared" si="74"/>
        <v>1</v>
      </c>
      <c r="FK15" s="45">
        <f t="shared" si="74"/>
        <v>1.8</v>
      </c>
      <c r="FL15" s="45">
        <f t="shared" si="49"/>
        <v>180</v>
      </c>
      <c r="FM15" s="45">
        <f t="shared" si="14"/>
        <v>0.8</v>
      </c>
      <c r="FN15" s="44" t="e">
        <f t="shared" si="15"/>
        <v>#DIV/0!</v>
      </c>
      <c r="FO15" s="42">
        <v>-10.4</v>
      </c>
      <c r="FP15" s="46">
        <v>-10</v>
      </c>
      <c r="FQ15" s="46">
        <v>89</v>
      </c>
      <c r="FR15" s="46">
        <v>91</v>
      </c>
      <c r="FS15" s="44">
        <f t="shared" ref="FS15:FS24" si="81">FR15/FP15</f>
        <v>-9.1</v>
      </c>
      <c r="FT15" s="44"/>
      <c r="FU15" s="44"/>
      <c r="FV15" s="44"/>
      <c r="FW15" s="45"/>
      <c r="FX15" s="44"/>
      <c r="FY15" s="44"/>
      <c r="FZ15" s="44"/>
      <c r="GA15" s="44"/>
      <c r="GB15" s="48"/>
      <c r="GC15" s="48"/>
      <c r="GD15" s="48"/>
      <c r="GE15" s="48">
        <v>1</v>
      </c>
      <c r="GF15" s="48">
        <v>0</v>
      </c>
      <c r="GG15" s="48">
        <v>0</v>
      </c>
      <c r="GH15" s="42"/>
      <c r="GI15" s="42"/>
      <c r="GJ15" s="42">
        <v>3</v>
      </c>
      <c r="GK15" s="42">
        <v>1</v>
      </c>
      <c r="GL15" s="45">
        <f t="shared" si="75"/>
        <v>92</v>
      </c>
      <c r="GM15" s="45">
        <f t="shared" si="75"/>
        <v>93</v>
      </c>
      <c r="GN15" s="45">
        <f t="shared" si="51"/>
        <v>101.08695652173914</v>
      </c>
      <c r="GO15" s="45">
        <f t="shared" si="18"/>
        <v>1</v>
      </c>
      <c r="GP15" s="44">
        <f t="shared" si="19"/>
        <v>-8.9423076923076916</v>
      </c>
      <c r="GQ15" s="42"/>
      <c r="GR15" s="46"/>
      <c r="GS15" s="46"/>
      <c r="GT15" s="46"/>
      <c r="GU15" s="44" t="e">
        <f t="shared" ref="GU15:GU24" si="82">GT15/GR15</f>
        <v>#DIV/0!</v>
      </c>
      <c r="GV15" s="44"/>
      <c r="GW15" s="44"/>
      <c r="GX15" s="44"/>
      <c r="GY15" s="44"/>
      <c r="GZ15" s="44"/>
      <c r="HA15" s="44"/>
      <c r="HB15" s="44"/>
      <c r="HC15" s="44"/>
      <c r="HD15" s="48"/>
      <c r="HE15" s="48"/>
      <c r="HF15" s="48"/>
      <c r="HG15" s="48"/>
      <c r="HH15" s="48"/>
      <c r="HI15" s="48"/>
      <c r="HJ15" s="42"/>
      <c r="HK15" s="42"/>
      <c r="HL15" s="42"/>
      <c r="HM15" s="42"/>
      <c r="HN15" s="45">
        <f t="shared" si="76"/>
        <v>0</v>
      </c>
      <c r="HO15" s="45">
        <f t="shared" si="76"/>
        <v>0</v>
      </c>
      <c r="HP15" s="45" t="e">
        <f t="shared" si="53"/>
        <v>#DIV/0!</v>
      </c>
      <c r="HQ15" s="45">
        <f t="shared" si="22"/>
        <v>0</v>
      </c>
      <c r="HR15" s="44" t="e">
        <f t="shared" si="23"/>
        <v>#DIV/0!</v>
      </c>
      <c r="HS15" s="42"/>
      <c r="HT15" s="46"/>
      <c r="HU15" s="46"/>
      <c r="HV15" s="46"/>
      <c r="HW15" s="44" t="e">
        <f t="shared" si="55"/>
        <v>#DIV/0!</v>
      </c>
      <c r="HX15" s="44"/>
      <c r="HY15" s="44"/>
      <c r="HZ15" s="44"/>
      <c r="IA15" s="44"/>
      <c r="IB15" s="44"/>
      <c r="IC15" s="44"/>
      <c r="ID15" s="44"/>
      <c r="IE15" s="44"/>
      <c r="IF15" s="48"/>
      <c r="IG15" s="48"/>
      <c r="IH15" s="48"/>
      <c r="II15" s="48"/>
      <c r="IJ15" s="48"/>
      <c r="IK15" s="48"/>
      <c r="IL15" s="42"/>
      <c r="IM15" s="42"/>
      <c r="IN15" s="42"/>
      <c r="IO15" s="42"/>
      <c r="IP15" s="45">
        <f t="shared" si="77"/>
        <v>0</v>
      </c>
      <c r="IQ15" s="45">
        <f t="shared" si="77"/>
        <v>0</v>
      </c>
      <c r="IR15" s="45" t="e">
        <f t="shared" si="56"/>
        <v>#DIV/0!</v>
      </c>
      <c r="IS15" s="45">
        <f t="shared" si="25"/>
        <v>0</v>
      </c>
      <c r="IT15" s="44" t="e">
        <f t="shared" si="26"/>
        <v>#DIV/0!</v>
      </c>
    </row>
    <row r="16" spans="1:254" s="15" customFormat="1">
      <c r="A16" s="11" t="s">
        <v>19</v>
      </c>
      <c r="B16" s="12" t="s">
        <v>20</v>
      </c>
      <c r="C16" s="37">
        <f t="shared" si="27"/>
        <v>1736.3150000000001</v>
      </c>
      <c r="D16" s="37">
        <f t="shared" si="0"/>
        <v>1040</v>
      </c>
      <c r="E16" s="37">
        <f t="shared" si="0"/>
        <v>1072</v>
      </c>
      <c r="F16" s="37">
        <f t="shared" si="0"/>
        <v>1408.31</v>
      </c>
      <c r="G16" s="37">
        <f t="shared" si="1"/>
        <v>2.6812907434459228</v>
      </c>
      <c r="H16" s="37">
        <f t="shared" si="0"/>
        <v>0</v>
      </c>
      <c r="I16" s="37">
        <f t="shared" si="0"/>
        <v>0</v>
      </c>
      <c r="J16" s="37">
        <f t="shared" si="0"/>
        <v>0</v>
      </c>
      <c r="K16" s="37">
        <f t="shared" si="0"/>
        <v>0</v>
      </c>
      <c r="L16" s="37">
        <f t="shared" si="0"/>
        <v>0</v>
      </c>
      <c r="M16" s="37">
        <f t="shared" si="0"/>
        <v>0</v>
      </c>
      <c r="N16" s="37">
        <f t="shared" si="0"/>
        <v>0</v>
      </c>
      <c r="O16" s="37">
        <f t="shared" si="0"/>
        <v>0</v>
      </c>
      <c r="P16" s="37">
        <f t="shared" si="0"/>
        <v>0</v>
      </c>
      <c r="Q16" s="37">
        <f t="shared" si="0"/>
        <v>0</v>
      </c>
      <c r="R16" s="37">
        <f t="shared" si="0"/>
        <v>176</v>
      </c>
      <c r="S16" s="37">
        <f t="shared" si="0"/>
        <v>175.5</v>
      </c>
      <c r="T16" s="37">
        <f t="shared" ref="T16:T48" si="83">AV16+BX16</f>
        <v>206</v>
      </c>
      <c r="U16" s="37">
        <f t="shared" si="28"/>
        <v>192</v>
      </c>
      <c r="V16" s="37">
        <f t="shared" si="28"/>
        <v>208</v>
      </c>
      <c r="W16" s="37">
        <f t="shared" si="28"/>
        <v>212</v>
      </c>
      <c r="X16" s="37">
        <f t="shared" si="29"/>
        <v>288</v>
      </c>
      <c r="Y16" s="37">
        <f t="shared" si="29"/>
        <v>282</v>
      </c>
      <c r="Z16" s="37">
        <f t="shared" si="29"/>
        <v>1950</v>
      </c>
      <c r="AA16" s="37">
        <f t="shared" si="29"/>
        <v>2269.81</v>
      </c>
      <c r="AB16" s="37">
        <f t="shared" si="30"/>
        <v>116.40051282051283</v>
      </c>
      <c r="AC16" s="37">
        <f t="shared" si="31"/>
        <v>319.80999999999995</v>
      </c>
      <c r="AD16" s="39">
        <f t="shared" si="32"/>
        <v>1.3072570357337234</v>
      </c>
      <c r="AE16" s="45">
        <f>AE17+AE18+AE19+AE20</f>
        <v>804.3</v>
      </c>
      <c r="AF16" s="44">
        <f>AF17+AF18+AF19+AF20</f>
        <v>483</v>
      </c>
      <c r="AG16" s="44">
        <f>AG17+AG18+AG19+AG20</f>
        <v>500</v>
      </c>
      <c r="AH16" s="44">
        <f>AH17+AH18+AH19+AH20</f>
        <v>555.9</v>
      </c>
      <c r="AI16" s="44">
        <f t="shared" si="34"/>
        <v>1.1509316770186335</v>
      </c>
      <c r="AJ16" s="45">
        <f>AJ17+AJ18+AJ19+AJ20</f>
        <v>0</v>
      </c>
      <c r="AK16" s="44">
        <f t="shared" ref="AK16:BC16" si="84">AK17+AK18+AK19+AK20</f>
        <v>0</v>
      </c>
      <c r="AL16" s="44">
        <f t="shared" si="84"/>
        <v>0</v>
      </c>
      <c r="AM16" s="44"/>
      <c r="AN16" s="44">
        <f t="shared" si="84"/>
        <v>0</v>
      </c>
      <c r="AO16" s="44"/>
      <c r="AP16" s="44">
        <f t="shared" si="84"/>
        <v>0</v>
      </c>
      <c r="AQ16" s="44"/>
      <c r="AR16" s="45">
        <f t="shared" si="84"/>
        <v>0</v>
      </c>
      <c r="AS16" s="45"/>
      <c r="AT16" s="45">
        <f t="shared" si="84"/>
        <v>30</v>
      </c>
      <c r="AU16" s="45">
        <f t="shared" si="84"/>
        <v>50</v>
      </c>
      <c r="AV16" s="45">
        <f t="shared" si="84"/>
        <v>30</v>
      </c>
      <c r="AW16" s="45">
        <f t="shared" si="84"/>
        <v>30</v>
      </c>
      <c r="AX16" s="45">
        <f t="shared" si="84"/>
        <v>100</v>
      </c>
      <c r="AY16" s="45">
        <f t="shared" si="84"/>
        <v>100</v>
      </c>
      <c r="AZ16" s="45">
        <f t="shared" si="84"/>
        <v>140</v>
      </c>
      <c r="BA16" s="45">
        <f t="shared" si="84"/>
        <v>140</v>
      </c>
      <c r="BB16" s="45">
        <f t="shared" si="84"/>
        <v>800</v>
      </c>
      <c r="BC16" s="45">
        <f t="shared" si="84"/>
        <v>875.9</v>
      </c>
      <c r="BD16" s="45">
        <f t="shared" si="35"/>
        <v>109.48750000000001</v>
      </c>
      <c r="BE16" s="45">
        <f t="shared" si="4"/>
        <v>75.899999999999977</v>
      </c>
      <c r="BF16" s="44">
        <f t="shared" si="36"/>
        <v>1.0890215093870446</v>
      </c>
      <c r="BG16" s="63">
        <f>BG17+BG18+BG19+BG20</f>
        <v>932.01499999999999</v>
      </c>
      <c r="BH16" s="62">
        <f>BH17+BH18+BH19+BH20</f>
        <v>557</v>
      </c>
      <c r="BI16" s="62">
        <f>BI17+BI18+BI19+BI20</f>
        <v>572</v>
      </c>
      <c r="BJ16" s="62">
        <f>BJ17+BJ18+BJ19+BJ20</f>
        <v>852.41000000000008</v>
      </c>
      <c r="BK16" s="62">
        <f t="shared" si="38"/>
        <v>1.5303590664272892</v>
      </c>
      <c r="BL16" s="63">
        <f>BL17+BL18+BL19+BL20</f>
        <v>0</v>
      </c>
      <c r="BM16" s="62">
        <f t="shared" ref="BM16:CE16" si="85">BM17+BM18+BM19+BM20</f>
        <v>0</v>
      </c>
      <c r="BN16" s="62">
        <f t="shared" si="85"/>
        <v>0</v>
      </c>
      <c r="BO16" s="63"/>
      <c r="BP16" s="62">
        <f t="shared" si="85"/>
        <v>0</v>
      </c>
      <c r="BQ16" s="62"/>
      <c r="BR16" s="62">
        <f t="shared" si="85"/>
        <v>0</v>
      </c>
      <c r="BS16" s="62"/>
      <c r="BT16" s="63">
        <f t="shared" si="85"/>
        <v>0</v>
      </c>
      <c r="BU16" s="63"/>
      <c r="BV16" s="63">
        <f t="shared" si="85"/>
        <v>146</v>
      </c>
      <c r="BW16" s="63">
        <f t="shared" si="85"/>
        <v>125.5</v>
      </c>
      <c r="BX16" s="63">
        <f t="shared" si="85"/>
        <v>176</v>
      </c>
      <c r="BY16" s="63">
        <f t="shared" si="85"/>
        <v>162</v>
      </c>
      <c r="BZ16" s="63">
        <f t="shared" si="85"/>
        <v>108</v>
      </c>
      <c r="CA16" s="63">
        <f t="shared" si="85"/>
        <v>112</v>
      </c>
      <c r="CB16" s="63">
        <f t="shared" si="85"/>
        <v>148</v>
      </c>
      <c r="CC16" s="63">
        <f t="shared" si="85"/>
        <v>142</v>
      </c>
      <c r="CD16" s="63">
        <f t="shared" si="85"/>
        <v>1150</v>
      </c>
      <c r="CE16" s="63">
        <f t="shared" si="85"/>
        <v>1393.91</v>
      </c>
      <c r="CF16" s="63">
        <f t="shared" si="39"/>
        <v>121.2095652173913</v>
      </c>
      <c r="CG16" s="63">
        <f t="shared" si="7"/>
        <v>243.91000000000008</v>
      </c>
      <c r="CH16" s="62">
        <f t="shared" si="40"/>
        <v>1.4955875173682829</v>
      </c>
      <c r="CI16" s="45">
        <f>CI17+CI18+CI19+CI20</f>
        <v>569.31499999999994</v>
      </c>
      <c r="CJ16" s="44">
        <f t="shared" ref="CJ16:DG16" si="86">CJ17+CJ18+CJ19+CJ20</f>
        <v>450.5</v>
      </c>
      <c r="CK16" s="44">
        <f t="shared" si="86"/>
        <v>346</v>
      </c>
      <c r="CL16" s="44">
        <f t="shared" si="86"/>
        <v>620.59999999999991</v>
      </c>
      <c r="CM16" s="44">
        <f t="shared" si="42"/>
        <v>1.3775804661487234</v>
      </c>
      <c r="CN16" s="45"/>
      <c r="CO16" s="44"/>
      <c r="CP16" s="44"/>
      <c r="CQ16" s="45"/>
      <c r="CR16" s="44"/>
      <c r="CS16" s="44"/>
      <c r="CT16" s="44"/>
      <c r="CU16" s="44"/>
      <c r="CV16" s="45"/>
      <c r="CW16" s="45"/>
      <c r="CX16" s="45">
        <f>CX17+CX18+CX19+CX20</f>
        <v>96</v>
      </c>
      <c r="CY16" s="45">
        <f t="shared" si="86"/>
        <v>65</v>
      </c>
      <c r="CZ16" s="45">
        <f t="shared" si="86"/>
        <v>99</v>
      </c>
      <c r="DA16" s="45">
        <f t="shared" si="86"/>
        <v>81</v>
      </c>
      <c r="DB16" s="45">
        <f t="shared" si="86"/>
        <v>0</v>
      </c>
      <c r="DC16" s="45">
        <f t="shared" si="86"/>
        <v>0</v>
      </c>
      <c r="DD16" s="45">
        <f t="shared" si="86"/>
        <v>0</v>
      </c>
      <c r="DE16" s="45">
        <f t="shared" si="86"/>
        <v>0</v>
      </c>
      <c r="DF16" s="45">
        <f t="shared" si="86"/>
        <v>591</v>
      </c>
      <c r="DG16" s="45">
        <f t="shared" si="86"/>
        <v>766.59999999999991</v>
      </c>
      <c r="DH16" s="45">
        <f t="shared" si="43"/>
        <v>129.71235194585446</v>
      </c>
      <c r="DI16" s="45">
        <f t="shared" si="44"/>
        <v>175.59999999999991</v>
      </c>
      <c r="DJ16" s="44">
        <f t="shared" si="45"/>
        <v>1.3465304796114628</v>
      </c>
      <c r="DK16" s="45">
        <f>DK17+DK18+DK19+DK20</f>
        <v>77.400000000000006</v>
      </c>
      <c r="DL16" s="44">
        <f>DL17+DL18+DL19+DL20</f>
        <v>18</v>
      </c>
      <c r="DM16" s="44">
        <f>DM17+DM18+DM19+DM20</f>
        <v>47</v>
      </c>
      <c r="DN16" s="44">
        <f>DN17+DN18+DN19+DN20</f>
        <v>48</v>
      </c>
      <c r="DO16" s="44">
        <f t="shared" si="79"/>
        <v>2.6666666666666665</v>
      </c>
      <c r="DP16" s="45"/>
      <c r="DQ16" s="44"/>
      <c r="DR16" s="44"/>
      <c r="DS16" s="45"/>
      <c r="DT16" s="44"/>
      <c r="DU16" s="44"/>
      <c r="DV16" s="44"/>
      <c r="DW16" s="44"/>
      <c r="DX16" s="45"/>
      <c r="DY16" s="45"/>
      <c r="DZ16" s="45">
        <f t="shared" ref="DZ16:EI16" si="87">DZ17+DZ18+DZ19+DZ20</f>
        <v>11</v>
      </c>
      <c r="EA16" s="45">
        <f t="shared" si="87"/>
        <v>19</v>
      </c>
      <c r="EB16" s="45">
        <f t="shared" si="87"/>
        <v>15</v>
      </c>
      <c r="EC16" s="45">
        <f t="shared" si="87"/>
        <v>15</v>
      </c>
      <c r="ED16" s="45">
        <f t="shared" si="87"/>
        <v>29</v>
      </c>
      <c r="EE16" s="45">
        <f t="shared" si="87"/>
        <v>29</v>
      </c>
      <c r="EF16" s="45">
        <f t="shared" si="87"/>
        <v>46</v>
      </c>
      <c r="EG16" s="45">
        <f t="shared" si="87"/>
        <v>36</v>
      </c>
      <c r="EH16" s="45">
        <f t="shared" si="87"/>
        <v>148</v>
      </c>
      <c r="EI16" s="45">
        <f t="shared" si="87"/>
        <v>147</v>
      </c>
      <c r="EJ16" s="45">
        <f t="shared" si="47"/>
        <v>99.324324324324323</v>
      </c>
      <c r="EK16" s="45">
        <f t="shared" si="10"/>
        <v>-1</v>
      </c>
      <c r="EL16" s="44">
        <f t="shared" si="11"/>
        <v>1.8992248062015502</v>
      </c>
      <c r="EM16" s="45">
        <f>EM17+EM18+EM19+EM20</f>
        <v>134</v>
      </c>
      <c r="EN16" s="44">
        <f>EN17+EN18+EN19+EN20</f>
        <v>37.700000000000003</v>
      </c>
      <c r="EO16" s="44">
        <f>EO17+EO18+EO19+EO20</f>
        <v>71</v>
      </c>
      <c r="EP16" s="44">
        <f>EP17+EP18+EP19+EP20</f>
        <v>63.4</v>
      </c>
      <c r="EQ16" s="44">
        <f t="shared" si="80"/>
        <v>1.6816976127320953</v>
      </c>
      <c r="ER16" s="45">
        <f>ER17+ER18+ER19+ER20</f>
        <v>0</v>
      </c>
      <c r="ES16" s="44">
        <f t="shared" ref="ES16:FK16" si="88">ES17+ES18+ES19+ES20</f>
        <v>0</v>
      </c>
      <c r="ET16" s="44"/>
      <c r="EU16" s="45"/>
      <c r="EV16" s="44"/>
      <c r="EW16" s="44"/>
      <c r="EX16" s="44"/>
      <c r="EY16" s="44"/>
      <c r="EZ16" s="45"/>
      <c r="FA16" s="45"/>
      <c r="FB16" s="45">
        <f t="shared" si="88"/>
        <v>22</v>
      </c>
      <c r="FC16" s="45">
        <f t="shared" si="88"/>
        <v>22</v>
      </c>
      <c r="FD16" s="45">
        <f t="shared" si="88"/>
        <v>37</v>
      </c>
      <c r="FE16" s="45">
        <f t="shared" si="88"/>
        <v>37</v>
      </c>
      <c r="FF16" s="45">
        <f t="shared" si="88"/>
        <v>45</v>
      </c>
      <c r="FG16" s="45">
        <f t="shared" si="88"/>
        <v>48</v>
      </c>
      <c r="FH16" s="45">
        <f t="shared" si="88"/>
        <v>63</v>
      </c>
      <c r="FI16" s="45">
        <f t="shared" si="88"/>
        <v>68</v>
      </c>
      <c r="FJ16" s="45">
        <f t="shared" si="88"/>
        <v>238</v>
      </c>
      <c r="FK16" s="45">
        <f t="shared" si="88"/>
        <v>238.39999999999998</v>
      </c>
      <c r="FL16" s="45">
        <f t="shared" si="49"/>
        <v>100.16806722689076</v>
      </c>
      <c r="FM16" s="45">
        <f t="shared" si="14"/>
        <v>0.39999999999997726</v>
      </c>
      <c r="FN16" s="44">
        <f t="shared" si="15"/>
        <v>1.7791044776119402</v>
      </c>
      <c r="FO16" s="45">
        <f>FO17+FO18+FO19+FO20</f>
        <v>79.5</v>
      </c>
      <c r="FP16" s="44">
        <f>FP17+FP18+FP19+FP20</f>
        <v>29</v>
      </c>
      <c r="FQ16" s="44">
        <f>FQ17+FQ18+FQ19+FQ20</f>
        <v>59</v>
      </c>
      <c r="FR16" s="44">
        <f>FR17+FR18+FR19+FR20</f>
        <v>70.599999999999994</v>
      </c>
      <c r="FS16" s="44">
        <f t="shared" si="81"/>
        <v>2.4344827586206894</v>
      </c>
      <c r="FT16" s="45"/>
      <c r="FU16" s="44"/>
      <c r="FV16" s="44"/>
      <c r="FW16" s="45"/>
      <c r="FX16" s="44"/>
      <c r="FY16" s="44"/>
      <c r="FZ16" s="44"/>
      <c r="GA16" s="44"/>
      <c r="GB16" s="45"/>
      <c r="GC16" s="45"/>
      <c r="GD16" s="45">
        <f t="shared" ref="GD16:GM16" si="89">GD17+GD18+GD19+GD20</f>
        <v>6</v>
      </c>
      <c r="GE16" s="45">
        <f t="shared" si="89"/>
        <v>6</v>
      </c>
      <c r="GF16" s="45">
        <f t="shared" si="89"/>
        <v>8</v>
      </c>
      <c r="GG16" s="45">
        <f t="shared" si="89"/>
        <v>9</v>
      </c>
      <c r="GH16" s="45">
        <f t="shared" si="89"/>
        <v>9</v>
      </c>
      <c r="GI16" s="45">
        <f t="shared" si="89"/>
        <v>10</v>
      </c>
      <c r="GJ16" s="45">
        <f t="shared" si="89"/>
        <v>9</v>
      </c>
      <c r="GK16" s="45">
        <f t="shared" si="89"/>
        <v>10</v>
      </c>
      <c r="GL16" s="45">
        <f t="shared" si="89"/>
        <v>91</v>
      </c>
      <c r="GM16" s="45">
        <f t="shared" si="89"/>
        <v>105.6</v>
      </c>
      <c r="GN16" s="45">
        <f t="shared" si="51"/>
        <v>116.04395604395603</v>
      </c>
      <c r="GO16" s="45">
        <f t="shared" si="18"/>
        <v>14.599999999999994</v>
      </c>
      <c r="GP16" s="44">
        <f t="shared" si="19"/>
        <v>1.3283018867924528</v>
      </c>
      <c r="GQ16" s="45">
        <f>GQ17+GQ18+GQ19+GQ20</f>
        <v>65.400000000000006</v>
      </c>
      <c r="GR16" s="44">
        <f>GR17+GR18+GR19+GR20</f>
        <v>17.8</v>
      </c>
      <c r="GS16" s="44">
        <f>GS17+GS18+GS19+GS20</f>
        <v>40</v>
      </c>
      <c r="GT16" s="44">
        <f>GT17+GT18+GT19+GT20</f>
        <v>39.5</v>
      </c>
      <c r="GU16" s="44">
        <f t="shared" si="82"/>
        <v>2.2191011235955056</v>
      </c>
      <c r="GV16" s="45">
        <f>GV17+GV18+GV19+GV20</f>
        <v>0</v>
      </c>
      <c r="GW16" s="44">
        <f t="shared" ref="GW16:HO16" si="90">GW17+GW18+GW19+GW20</f>
        <v>0</v>
      </c>
      <c r="GX16" s="44"/>
      <c r="GY16" s="44"/>
      <c r="GZ16" s="44"/>
      <c r="HA16" s="44"/>
      <c r="HB16" s="44"/>
      <c r="HC16" s="44"/>
      <c r="HD16" s="45"/>
      <c r="HE16" s="45"/>
      <c r="HF16" s="45">
        <f t="shared" si="90"/>
        <v>7</v>
      </c>
      <c r="HG16" s="45">
        <f t="shared" si="90"/>
        <v>9</v>
      </c>
      <c r="HH16" s="45">
        <f t="shared" si="90"/>
        <v>14</v>
      </c>
      <c r="HI16" s="45">
        <f t="shared" si="90"/>
        <v>16</v>
      </c>
      <c r="HJ16" s="45">
        <f t="shared" si="90"/>
        <v>19</v>
      </c>
      <c r="HK16" s="45">
        <f t="shared" si="90"/>
        <v>19</v>
      </c>
      <c r="HL16" s="45">
        <f t="shared" si="90"/>
        <v>25</v>
      </c>
      <c r="HM16" s="45">
        <f t="shared" si="90"/>
        <v>24</v>
      </c>
      <c r="HN16" s="45">
        <f t="shared" si="90"/>
        <v>105</v>
      </c>
      <c r="HO16" s="45">
        <f t="shared" si="90"/>
        <v>107.5</v>
      </c>
      <c r="HP16" s="45">
        <f t="shared" si="53"/>
        <v>102.38095238095238</v>
      </c>
      <c r="HQ16" s="45">
        <f t="shared" si="22"/>
        <v>2.5</v>
      </c>
      <c r="HR16" s="44">
        <f t="shared" si="23"/>
        <v>1.6437308868501528</v>
      </c>
      <c r="HS16" s="45">
        <f>HS17+HS18+HS19+HS20</f>
        <v>6.4</v>
      </c>
      <c r="HT16" s="44">
        <f>HT17+HT18+HT19+HT20</f>
        <v>4</v>
      </c>
      <c r="HU16" s="44">
        <f>HU17+HU18+HU19+HU20</f>
        <v>9</v>
      </c>
      <c r="HV16" s="44">
        <f>HV17+HV18+HV19+HV20</f>
        <v>10.309999999999999</v>
      </c>
      <c r="HW16" s="44">
        <f t="shared" si="55"/>
        <v>2.5774999999999997</v>
      </c>
      <c r="HX16" s="45"/>
      <c r="HY16" s="44"/>
      <c r="HZ16" s="44"/>
      <c r="IA16" s="44"/>
      <c r="IB16" s="44"/>
      <c r="IC16" s="44"/>
      <c r="ID16" s="44"/>
      <c r="IE16" s="44"/>
      <c r="IF16" s="45">
        <f t="shared" ref="IF16:IQ16" si="91">IF17+IF18+IF19+IF20</f>
        <v>4</v>
      </c>
      <c r="IG16" s="45">
        <f t="shared" si="91"/>
        <v>4.5</v>
      </c>
      <c r="IH16" s="45">
        <f t="shared" si="91"/>
        <v>3</v>
      </c>
      <c r="II16" s="45">
        <v>3</v>
      </c>
      <c r="IJ16" s="45">
        <f t="shared" si="91"/>
        <v>6</v>
      </c>
      <c r="IK16" s="45">
        <v>5</v>
      </c>
      <c r="IL16" s="45">
        <f t="shared" si="91"/>
        <v>5</v>
      </c>
      <c r="IM16" s="45">
        <f t="shared" si="91"/>
        <v>4</v>
      </c>
      <c r="IN16" s="45">
        <f t="shared" si="91"/>
        <v>0</v>
      </c>
      <c r="IO16" s="45">
        <f t="shared" si="91"/>
        <v>0</v>
      </c>
      <c r="IP16" s="45">
        <f t="shared" si="91"/>
        <v>27</v>
      </c>
      <c r="IQ16" s="45">
        <f t="shared" si="91"/>
        <v>28.81</v>
      </c>
      <c r="IR16" s="45">
        <f t="shared" si="56"/>
        <v>106.7037037037037</v>
      </c>
      <c r="IS16" s="45">
        <f t="shared" si="25"/>
        <v>1.8099999999999987</v>
      </c>
      <c r="IT16" s="44">
        <f t="shared" si="26"/>
        <v>4.5015624999999995</v>
      </c>
    </row>
    <row r="17" spans="1:254" s="15" customFormat="1">
      <c r="A17" s="13" t="s">
        <v>21</v>
      </c>
      <c r="B17" s="14" t="s">
        <v>22</v>
      </c>
      <c r="C17" s="37">
        <f t="shared" si="27"/>
        <v>248.13499999999999</v>
      </c>
      <c r="D17" s="37">
        <f t="shared" si="0"/>
        <v>88.1</v>
      </c>
      <c r="E17" s="37">
        <f t="shared" si="0"/>
        <v>161</v>
      </c>
      <c r="F17" s="37">
        <f t="shared" si="0"/>
        <v>266.51</v>
      </c>
      <c r="G17" s="37" t="e">
        <f t="shared" si="1"/>
        <v>#DIV/0!</v>
      </c>
      <c r="H17" s="37">
        <f t="shared" si="0"/>
        <v>0</v>
      </c>
      <c r="I17" s="37">
        <f t="shared" si="0"/>
        <v>0</v>
      </c>
      <c r="J17" s="37">
        <f t="shared" si="0"/>
        <v>0</v>
      </c>
      <c r="K17" s="37">
        <f t="shared" si="0"/>
        <v>0</v>
      </c>
      <c r="L17" s="37">
        <f t="shared" si="0"/>
        <v>0</v>
      </c>
      <c r="M17" s="37">
        <f t="shared" si="0"/>
        <v>0</v>
      </c>
      <c r="N17" s="37">
        <f t="shared" si="0"/>
        <v>0</v>
      </c>
      <c r="O17" s="37">
        <f t="shared" si="0"/>
        <v>0</v>
      </c>
      <c r="P17" s="37">
        <f t="shared" si="0"/>
        <v>0</v>
      </c>
      <c r="Q17" s="37">
        <f t="shared" si="0"/>
        <v>0</v>
      </c>
      <c r="R17" s="37">
        <f t="shared" si="0"/>
        <v>55</v>
      </c>
      <c r="S17" s="37">
        <f t="shared" si="0"/>
        <v>55</v>
      </c>
      <c r="T17" s="37">
        <f t="shared" si="83"/>
        <v>58</v>
      </c>
      <c r="U17" s="37">
        <f t="shared" si="28"/>
        <v>58</v>
      </c>
      <c r="V17" s="37">
        <f t="shared" si="28"/>
        <v>34</v>
      </c>
      <c r="W17" s="37">
        <f t="shared" si="28"/>
        <v>38</v>
      </c>
      <c r="X17" s="37">
        <f t="shared" si="29"/>
        <v>53</v>
      </c>
      <c r="Y17" s="37">
        <f t="shared" si="29"/>
        <v>55</v>
      </c>
      <c r="Z17" s="37">
        <f t="shared" si="29"/>
        <v>361</v>
      </c>
      <c r="AA17" s="37">
        <f t="shared" si="29"/>
        <v>472.51</v>
      </c>
      <c r="AB17" s="37">
        <f t="shared" si="30"/>
        <v>130.88919667590028</v>
      </c>
      <c r="AC17" s="37">
        <f t="shared" si="31"/>
        <v>111.50999999999999</v>
      </c>
      <c r="AD17" s="39">
        <f t="shared" si="32"/>
        <v>1.90424567271848</v>
      </c>
      <c r="AE17" s="42"/>
      <c r="AF17" s="46"/>
      <c r="AG17" s="46"/>
      <c r="AH17" s="46"/>
      <c r="AI17" s="44" t="e">
        <f t="shared" si="34"/>
        <v>#DIV/0!</v>
      </c>
      <c r="AJ17" s="44"/>
      <c r="AK17" s="44"/>
      <c r="AL17" s="44"/>
      <c r="AM17" s="44"/>
      <c r="AN17" s="44"/>
      <c r="AO17" s="44"/>
      <c r="AP17" s="44"/>
      <c r="AQ17" s="44"/>
      <c r="AR17" s="47"/>
      <c r="AS17" s="47"/>
      <c r="AT17" s="47"/>
      <c r="AU17" s="47"/>
      <c r="AV17" s="47"/>
      <c r="AW17" s="47"/>
      <c r="AX17" s="42"/>
      <c r="AY17" s="42"/>
      <c r="AZ17" s="42"/>
      <c r="BA17" s="42"/>
      <c r="BB17" s="45">
        <f t="shared" ref="BB17:BC20" si="92">AG17+AJ17+AL17+AN17+AP17+AR17+AT17+AV17+AX17+AZ17</f>
        <v>0</v>
      </c>
      <c r="BC17" s="45">
        <f t="shared" si="92"/>
        <v>0</v>
      </c>
      <c r="BD17" s="45" t="e">
        <f t="shared" si="35"/>
        <v>#DIV/0!</v>
      </c>
      <c r="BE17" s="45">
        <f t="shared" si="4"/>
        <v>0</v>
      </c>
      <c r="BF17" s="44" t="e">
        <f t="shared" si="36"/>
        <v>#DIV/0!</v>
      </c>
      <c r="BG17" s="64">
        <f>CI17+DK17+EM17+FO17+GQ17+HS17</f>
        <v>248.13499999999999</v>
      </c>
      <c r="BH17" s="64">
        <f t="shared" ref="BH17:BJ20" si="93">CJ17+DL17+EN17+FP17+GR17+HT17</f>
        <v>88.1</v>
      </c>
      <c r="BI17" s="64">
        <f t="shared" si="93"/>
        <v>161</v>
      </c>
      <c r="BJ17" s="64">
        <f t="shared" si="93"/>
        <v>266.51</v>
      </c>
      <c r="BK17" s="62">
        <f t="shared" si="38"/>
        <v>3.0250851305334847</v>
      </c>
      <c r="BL17" s="64">
        <f t="shared" ref="BL17:BT20" si="94">CN17+DP17+ER17+FT17+GV17+HX17</f>
        <v>0</v>
      </c>
      <c r="BM17" s="64">
        <f t="shared" si="94"/>
        <v>0</v>
      </c>
      <c r="BN17" s="64">
        <f t="shared" si="94"/>
        <v>0</v>
      </c>
      <c r="BO17" s="60"/>
      <c r="BP17" s="64">
        <f t="shared" si="94"/>
        <v>0</v>
      </c>
      <c r="BQ17" s="64"/>
      <c r="BR17" s="65">
        <f>CT17+DV17+EX17+FZ17+HB17+IB17</f>
        <v>0</v>
      </c>
      <c r="BS17" s="64"/>
      <c r="BT17" s="64">
        <f t="shared" si="94"/>
        <v>0</v>
      </c>
      <c r="BU17" s="64"/>
      <c r="BV17" s="66">
        <f>CX17+DZ17+FB17+GD17+HF17+IF17</f>
        <v>55</v>
      </c>
      <c r="BW17" s="66">
        <f t="shared" ref="BW17:CC20" si="95">CY17+EA17+FC17+GE17+HG17+IG17</f>
        <v>55</v>
      </c>
      <c r="BX17" s="66">
        <f t="shared" si="95"/>
        <v>58</v>
      </c>
      <c r="BY17" s="66">
        <f t="shared" si="95"/>
        <v>58</v>
      </c>
      <c r="BZ17" s="66">
        <f t="shared" si="95"/>
        <v>34</v>
      </c>
      <c r="CA17" s="66">
        <f t="shared" si="95"/>
        <v>38</v>
      </c>
      <c r="CB17" s="66">
        <f t="shared" si="95"/>
        <v>53</v>
      </c>
      <c r="CC17" s="66">
        <f t="shared" si="95"/>
        <v>55</v>
      </c>
      <c r="CD17" s="63">
        <f t="shared" ref="CD17:CE20" si="96">BI17+BL17+BN17+BP17+BR17+BT17+BV17+BX17+BZ17+CB17</f>
        <v>361</v>
      </c>
      <c r="CE17" s="63">
        <f t="shared" si="96"/>
        <v>472.51</v>
      </c>
      <c r="CF17" s="63">
        <f t="shared" si="39"/>
        <v>130.88919667590028</v>
      </c>
      <c r="CG17" s="63">
        <f t="shared" si="7"/>
        <v>111.50999999999999</v>
      </c>
      <c r="CH17" s="62">
        <f t="shared" si="40"/>
        <v>1.90424567271848</v>
      </c>
      <c r="CI17" s="77">
        <v>147.035</v>
      </c>
      <c r="CJ17" s="46">
        <v>78.099999999999994</v>
      </c>
      <c r="CK17" s="46">
        <v>105</v>
      </c>
      <c r="CL17" s="46">
        <v>218.7</v>
      </c>
      <c r="CM17" s="44">
        <f t="shared" si="42"/>
        <v>2.8002560819462228</v>
      </c>
      <c r="CN17" s="44"/>
      <c r="CO17" s="44"/>
      <c r="CP17" s="44"/>
      <c r="CQ17" s="45"/>
      <c r="CR17" s="44"/>
      <c r="CS17" s="44"/>
      <c r="CT17" s="44"/>
      <c r="CU17" s="44"/>
      <c r="CV17" s="47"/>
      <c r="CW17" s="47"/>
      <c r="CX17" s="47">
        <v>34</v>
      </c>
      <c r="CY17" s="47">
        <v>30</v>
      </c>
      <c r="CZ17" s="47">
        <v>34</v>
      </c>
      <c r="DA17" s="47">
        <v>31</v>
      </c>
      <c r="DB17" s="42"/>
      <c r="DC17" s="42"/>
      <c r="DD17" s="42"/>
      <c r="DE17" s="42"/>
      <c r="DF17" s="45">
        <v>173</v>
      </c>
      <c r="DG17" s="45">
        <f t="shared" ref="DG17:DG20" si="97">CL17+CO17+CQ17+CS17+CU17+CW17+CY17+DA17+DC17+DE17</f>
        <v>279.7</v>
      </c>
      <c r="DH17" s="45">
        <f t="shared" si="43"/>
        <v>161.67630057803467</v>
      </c>
      <c r="DI17" s="45">
        <f t="shared" si="44"/>
        <v>106.69999999999999</v>
      </c>
      <c r="DJ17" s="44">
        <f t="shared" si="45"/>
        <v>1.9022681674431257</v>
      </c>
      <c r="DK17" s="42">
        <v>24.7</v>
      </c>
      <c r="DL17" s="46">
        <v>3</v>
      </c>
      <c r="DM17" s="46">
        <v>7</v>
      </c>
      <c r="DN17" s="46">
        <v>3.5</v>
      </c>
      <c r="DO17" s="44">
        <f t="shared" si="79"/>
        <v>1.1666666666666667</v>
      </c>
      <c r="DP17" s="44"/>
      <c r="DQ17" s="44"/>
      <c r="DR17" s="44"/>
      <c r="DS17" s="44"/>
      <c r="DT17" s="44"/>
      <c r="DU17" s="44"/>
      <c r="DV17" s="44"/>
      <c r="DW17" s="44"/>
      <c r="DX17" s="47"/>
      <c r="DY17" s="47"/>
      <c r="DZ17" s="47">
        <v>6</v>
      </c>
      <c r="EA17" s="47">
        <v>9</v>
      </c>
      <c r="EB17" s="47">
        <v>6</v>
      </c>
      <c r="EC17" s="47">
        <v>6</v>
      </c>
      <c r="ED17" s="42">
        <v>8</v>
      </c>
      <c r="EE17" s="42">
        <v>8</v>
      </c>
      <c r="EF17" s="42">
        <v>18</v>
      </c>
      <c r="EG17" s="42">
        <v>18</v>
      </c>
      <c r="EH17" s="45">
        <f t="shared" ref="EH17:EI20" si="98">DM17+DZ17+EB17+ED17+EF17</f>
        <v>45</v>
      </c>
      <c r="EI17" s="45">
        <f t="shared" si="98"/>
        <v>44.5</v>
      </c>
      <c r="EJ17" s="45">
        <f t="shared" si="47"/>
        <v>98.888888888888886</v>
      </c>
      <c r="EK17" s="45">
        <f t="shared" si="10"/>
        <v>-0.5</v>
      </c>
      <c r="EL17" s="44">
        <f t="shared" si="11"/>
        <v>1.8016194331983806</v>
      </c>
      <c r="EM17" s="42">
        <v>38.1</v>
      </c>
      <c r="EN17" s="46">
        <v>6</v>
      </c>
      <c r="EO17" s="46">
        <v>24</v>
      </c>
      <c r="EP17" s="46">
        <v>18.100000000000001</v>
      </c>
      <c r="EQ17" s="44">
        <f t="shared" si="80"/>
        <v>3.0166666666666671</v>
      </c>
      <c r="ER17" s="44"/>
      <c r="ES17" s="44"/>
      <c r="ET17" s="44"/>
      <c r="EU17" s="44"/>
      <c r="EV17" s="44"/>
      <c r="EW17" s="44"/>
      <c r="EX17" s="44"/>
      <c r="EY17" s="44"/>
      <c r="EZ17" s="47"/>
      <c r="FA17" s="47"/>
      <c r="FB17" s="47">
        <v>10</v>
      </c>
      <c r="FC17" s="47">
        <v>10</v>
      </c>
      <c r="FD17" s="47">
        <v>10</v>
      </c>
      <c r="FE17" s="47">
        <v>10</v>
      </c>
      <c r="FF17" s="42">
        <v>14</v>
      </c>
      <c r="FG17" s="42">
        <v>17</v>
      </c>
      <c r="FH17" s="42">
        <v>20</v>
      </c>
      <c r="FI17" s="42">
        <v>23</v>
      </c>
      <c r="FJ17" s="45">
        <f t="shared" ref="FJ17:FK20" si="99">EO17+ER17+ET17+EV17+EX17+EZ17+FB17+FD17+FF17+FH17</f>
        <v>78</v>
      </c>
      <c r="FK17" s="45">
        <f t="shared" si="99"/>
        <v>78.099999999999994</v>
      </c>
      <c r="FL17" s="45">
        <f t="shared" si="49"/>
        <v>100.12820512820512</v>
      </c>
      <c r="FM17" s="45">
        <f t="shared" si="14"/>
        <v>9.9999999999994316E-2</v>
      </c>
      <c r="FN17" s="44">
        <f t="shared" si="15"/>
        <v>2.0498687664041992</v>
      </c>
      <c r="FO17" s="42">
        <v>15.9</v>
      </c>
      <c r="FP17" s="46">
        <v>0</v>
      </c>
      <c r="FQ17" s="46">
        <v>12</v>
      </c>
      <c r="FR17" s="46">
        <v>10.7</v>
      </c>
      <c r="FS17" s="44" t="e">
        <f t="shared" si="81"/>
        <v>#DIV/0!</v>
      </c>
      <c r="FT17" s="44"/>
      <c r="FU17" s="44"/>
      <c r="FV17" s="44"/>
      <c r="FW17" s="45"/>
      <c r="FX17" s="44"/>
      <c r="FY17" s="44"/>
      <c r="FZ17" s="44"/>
      <c r="GA17" s="44"/>
      <c r="GB17" s="47"/>
      <c r="GC17" s="47"/>
      <c r="GD17" s="47">
        <v>4</v>
      </c>
      <c r="GE17" s="47">
        <v>4</v>
      </c>
      <c r="GF17" s="47">
        <v>3</v>
      </c>
      <c r="GG17" s="47">
        <v>4</v>
      </c>
      <c r="GH17" s="42">
        <v>3</v>
      </c>
      <c r="GI17" s="42">
        <v>4</v>
      </c>
      <c r="GJ17" s="42">
        <v>3</v>
      </c>
      <c r="GK17" s="42">
        <v>4</v>
      </c>
      <c r="GL17" s="45">
        <f t="shared" ref="GL17:GM20" si="100">FQ17+FT17+FV17+FX17+FZ17+GB17+GD17+GF17+GH17+GJ17</f>
        <v>25</v>
      </c>
      <c r="GM17" s="45">
        <f t="shared" si="100"/>
        <v>26.7</v>
      </c>
      <c r="GN17" s="45">
        <f t="shared" si="51"/>
        <v>106.80000000000001</v>
      </c>
      <c r="GO17" s="45">
        <f t="shared" si="18"/>
        <v>1.6999999999999993</v>
      </c>
      <c r="GP17" s="44">
        <f t="shared" si="19"/>
        <v>1.6792452830188678</v>
      </c>
      <c r="GQ17" s="42">
        <v>22.3</v>
      </c>
      <c r="GR17" s="46">
        <v>1</v>
      </c>
      <c r="GS17" s="46">
        <v>11</v>
      </c>
      <c r="GT17" s="46">
        <v>12.5</v>
      </c>
      <c r="GU17" s="44">
        <f t="shared" si="82"/>
        <v>12.5</v>
      </c>
      <c r="GV17" s="44"/>
      <c r="GW17" s="44"/>
      <c r="GX17" s="44"/>
      <c r="GY17" s="44"/>
      <c r="GZ17" s="44"/>
      <c r="HA17" s="44"/>
      <c r="HB17" s="44"/>
      <c r="HC17" s="44"/>
      <c r="HD17" s="47"/>
      <c r="HE17" s="47"/>
      <c r="HF17" s="47">
        <v>1</v>
      </c>
      <c r="HG17" s="47">
        <v>1</v>
      </c>
      <c r="HH17" s="47">
        <v>5</v>
      </c>
      <c r="HI17" s="47">
        <v>7</v>
      </c>
      <c r="HJ17" s="42">
        <v>8</v>
      </c>
      <c r="HK17" s="42">
        <v>8</v>
      </c>
      <c r="HL17" s="42">
        <v>11</v>
      </c>
      <c r="HM17" s="42">
        <v>10</v>
      </c>
      <c r="HN17" s="45">
        <f t="shared" ref="HN17:HO20" si="101">GS17+GV17+GX17+GZ17+HB17+HD17+HF17+HH17+HJ17+HL17</f>
        <v>36</v>
      </c>
      <c r="HO17" s="45">
        <f t="shared" si="101"/>
        <v>38.5</v>
      </c>
      <c r="HP17" s="45">
        <f t="shared" si="53"/>
        <v>106.94444444444444</v>
      </c>
      <c r="HQ17" s="45">
        <f t="shared" si="22"/>
        <v>2.5</v>
      </c>
      <c r="HR17" s="44">
        <f t="shared" si="23"/>
        <v>1.7264573991031389</v>
      </c>
      <c r="HS17" s="42">
        <v>0.1</v>
      </c>
      <c r="HT17" s="46"/>
      <c r="HU17" s="46">
        <v>2</v>
      </c>
      <c r="HV17" s="46">
        <v>3.01</v>
      </c>
      <c r="HW17" s="44" t="e">
        <f t="shared" si="55"/>
        <v>#DIV/0!</v>
      </c>
      <c r="HX17" s="44"/>
      <c r="HY17" s="44"/>
      <c r="HZ17" s="44"/>
      <c r="IA17" s="44"/>
      <c r="IB17" s="44"/>
      <c r="IC17" s="44"/>
      <c r="ID17" s="44"/>
      <c r="IE17" s="44"/>
      <c r="IF17" s="47">
        <v>0</v>
      </c>
      <c r="IG17" s="47">
        <v>1</v>
      </c>
      <c r="IH17" s="47">
        <v>0</v>
      </c>
      <c r="II17" s="47">
        <v>0</v>
      </c>
      <c r="IJ17" s="47">
        <v>1</v>
      </c>
      <c r="IK17" s="47">
        <v>1</v>
      </c>
      <c r="IL17" s="42">
        <v>1</v>
      </c>
      <c r="IM17" s="42">
        <v>0</v>
      </c>
      <c r="IN17" s="42"/>
      <c r="IO17" s="42"/>
      <c r="IP17" s="45">
        <f t="shared" ref="IP17:IQ20" si="102">HU17+HX17+HZ17+IB17+ID17+IF17+IH17+IJ17+IL17+IN17</f>
        <v>4</v>
      </c>
      <c r="IQ17" s="45">
        <f t="shared" si="102"/>
        <v>5.01</v>
      </c>
      <c r="IR17" s="45">
        <f t="shared" si="56"/>
        <v>125.25</v>
      </c>
      <c r="IS17" s="45">
        <f t="shared" si="25"/>
        <v>1.0099999999999998</v>
      </c>
      <c r="IT17" s="44">
        <f t="shared" si="26"/>
        <v>50.099999999999994</v>
      </c>
    </row>
    <row r="18" spans="1:254" s="15" customFormat="1" hidden="1">
      <c r="A18" s="13" t="s">
        <v>23</v>
      </c>
      <c r="B18" s="14" t="s">
        <v>24</v>
      </c>
      <c r="C18" s="37">
        <f t="shared" si="27"/>
        <v>804.3</v>
      </c>
      <c r="D18" s="37">
        <f t="shared" si="0"/>
        <v>483</v>
      </c>
      <c r="E18" s="37">
        <f t="shared" si="0"/>
        <v>500</v>
      </c>
      <c r="F18" s="37">
        <f t="shared" si="0"/>
        <v>555.9</v>
      </c>
      <c r="G18" s="37" t="e">
        <f t="shared" si="1"/>
        <v>#DIV/0!</v>
      </c>
      <c r="H18" s="37">
        <f t="shared" si="0"/>
        <v>0</v>
      </c>
      <c r="I18" s="37">
        <f t="shared" si="0"/>
        <v>0</v>
      </c>
      <c r="J18" s="37">
        <f t="shared" si="0"/>
        <v>0</v>
      </c>
      <c r="K18" s="37">
        <f t="shared" si="0"/>
        <v>0</v>
      </c>
      <c r="L18" s="37">
        <f t="shared" si="0"/>
        <v>0</v>
      </c>
      <c r="M18" s="37">
        <f t="shared" si="0"/>
        <v>0</v>
      </c>
      <c r="N18" s="37">
        <f t="shared" si="0"/>
        <v>0</v>
      </c>
      <c r="O18" s="37">
        <f t="shared" si="0"/>
        <v>0</v>
      </c>
      <c r="P18" s="37">
        <f t="shared" si="0"/>
        <v>0</v>
      </c>
      <c r="Q18" s="37">
        <f t="shared" si="0"/>
        <v>0</v>
      </c>
      <c r="R18" s="37">
        <f t="shared" si="0"/>
        <v>30</v>
      </c>
      <c r="S18" s="37">
        <f t="shared" si="0"/>
        <v>50</v>
      </c>
      <c r="T18" s="37">
        <f t="shared" si="83"/>
        <v>30</v>
      </c>
      <c r="U18" s="37">
        <f t="shared" si="28"/>
        <v>30</v>
      </c>
      <c r="V18" s="37">
        <f t="shared" si="28"/>
        <v>100</v>
      </c>
      <c r="W18" s="37">
        <f t="shared" si="28"/>
        <v>100</v>
      </c>
      <c r="X18" s="37">
        <f t="shared" si="29"/>
        <v>140</v>
      </c>
      <c r="Y18" s="37">
        <f t="shared" si="29"/>
        <v>140</v>
      </c>
      <c r="Z18" s="37">
        <f t="shared" si="29"/>
        <v>800</v>
      </c>
      <c r="AA18" s="37">
        <f t="shared" si="29"/>
        <v>875.9</v>
      </c>
      <c r="AB18" s="37">
        <f t="shared" si="30"/>
        <v>109.48750000000001</v>
      </c>
      <c r="AC18" s="37">
        <f t="shared" si="31"/>
        <v>75.899999999999977</v>
      </c>
      <c r="AD18" s="39">
        <f t="shared" si="32"/>
        <v>1.0890215093870446</v>
      </c>
      <c r="AE18" s="42">
        <v>804.3</v>
      </c>
      <c r="AF18" s="46">
        <v>483</v>
      </c>
      <c r="AG18" s="46">
        <v>500</v>
      </c>
      <c r="AH18" s="46">
        <v>555.9</v>
      </c>
      <c r="AI18" s="44">
        <f t="shared" si="34"/>
        <v>1.1509316770186335</v>
      </c>
      <c r="AJ18" s="44">
        <v>0</v>
      </c>
      <c r="AK18" s="44"/>
      <c r="AL18" s="44"/>
      <c r="AM18" s="44"/>
      <c r="AN18" s="44"/>
      <c r="AO18" s="44"/>
      <c r="AP18" s="44"/>
      <c r="AQ18" s="44"/>
      <c r="AR18" s="47"/>
      <c r="AS18" s="47"/>
      <c r="AT18" s="47">
        <v>30</v>
      </c>
      <c r="AU18" s="47">
        <v>50</v>
      </c>
      <c r="AV18" s="47">
        <v>30</v>
      </c>
      <c r="AW18" s="47">
        <v>30</v>
      </c>
      <c r="AX18" s="42">
        <v>100</v>
      </c>
      <c r="AY18" s="42">
        <v>100</v>
      </c>
      <c r="AZ18" s="42">
        <v>140</v>
      </c>
      <c r="BA18" s="42">
        <v>140</v>
      </c>
      <c r="BB18" s="45">
        <f t="shared" si="92"/>
        <v>800</v>
      </c>
      <c r="BC18" s="45">
        <f t="shared" si="92"/>
        <v>875.9</v>
      </c>
      <c r="BD18" s="45">
        <f t="shared" si="35"/>
        <v>109.48750000000001</v>
      </c>
      <c r="BE18" s="45">
        <f t="shared" si="4"/>
        <v>75.899999999999977</v>
      </c>
      <c r="BF18" s="44">
        <f t="shared" si="36"/>
        <v>1.0890215093870446</v>
      </c>
      <c r="BG18" s="64">
        <f>CI18+DK18+EM18+FO18+GQ18+HS18</f>
        <v>0</v>
      </c>
      <c r="BH18" s="64">
        <f t="shared" si="93"/>
        <v>0</v>
      </c>
      <c r="BI18" s="64">
        <f t="shared" si="93"/>
        <v>0</v>
      </c>
      <c r="BJ18" s="64">
        <f t="shared" si="93"/>
        <v>0</v>
      </c>
      <c r="BK18" s="62" t="e">
        <f t="shared" si="38"/>
        <v>#DIV/0!</v>
      </c>
      <c r="BL18" s="64">
        <f t="shared" si="94"/>
        <v>0</v>
      </c>
      <c r="BM18" s="64">
        <f t="shared" si="94"/>
        <v>0</v>
      </c>
      <c r="BN18" s="64">
        <f t="shared" si="94"/>
        <v>0</v>
      </c>
      <c r="BO18" s="64"/>
      <c r="BP18" s="64">
        <f t="shared" si="94"/>
        <v>0</v>
      </c>
      <c r="BQ18" s="64"/>
      <c r="BR18" s="64">
        <f t="shared" si="94"/>
        <v>0</v>
      </c>
      <c r="BS18" s="64"/>
      <c r="BT18" s="64">
        <f t="shared" si="94"/>
        <v>0</v>
      </c>
      <c r="BU18" s="64"/>
      <c r="BV18" s="66">
        <f>CX18+DZ18+FB18+GD18+HF18+IF18</f>
        <v>0</v>
      </c>
      <c r="BW18" s="66">
        <f t="shared" si="95"/>
        <v>0</v>
      </c>
      <c r="BX18" s="66">
        <f t="shared" si="95"/>
        <v>0</v>
      </c>
      <c r="BY18" s="66">
        <f t="shared" si="95"/>
        <v>0</v>
      </c>
      <c r="BZ18" s="66">
        <f t="shared" si="95"/>
        <v>0</v>
      </c>
      <c r="CA18" s="66">
        <f t="shared" si="95"/>
        <v>0</v>
      </c>
      <c r="CB18" s="66">
        <f t="shared" si="95"/>
        <v>0</v>
      </c>
      <c r="CC18" s="66">
        <f t="shared" si="95"/>
        <v>0</v>
      </c>
      <c r="CD18" s="63">
        <f t="shared" si="96"/>
        <v>0</v>
      </c>
      <c r="CE18" s="63">
        <f t="shared" si="96"/>
        <v>0</v>
      </c>
      <c r="CF18" s="63" t="e">
        <f t="shared" si="39"/>
        <v>#DIV/0!</v>
      </c>
      <c r="CG18" s="63">
        <f t="shared" si="7"/>
        <v>0</v>
      </c>
      <c r="CH18" s="62" t="e">
        <f t="shared" si="40"/>
        <v>#DIV/0!</v>
      </c>
      <c r="CI18" s="77"/>
      <c r="CJ18" s="46"/>
      <c r="CK18" s="46"/>
      <c r="CL18" s="46"/>
      <c r="CM18" s="44" t="e">
        <f t="shared" si="42"/>
        <v>#DIV/0!</v>
      </c>
      <c r="CN18" s="44"/>
      <c r="CO18" s="44"/>
      <c r="CP18" s="44"/>
      <c r="CQ18" s="44"/>
      <c r="CR18" s="44"/>
      <c r="CS18" s="44"/>
      <c r="CT18" s="44"/>
      <c r="CU18" s="44"/>
      <c r="CV18" s="47"/>
      <c r="CW18" s="47"/>
      <c r="CX18" s="47"/>
      <c r="CY18" s="47"/>
      <c r="CZ18" s="47"/>
      <c r="DA18" s="47"/>
      <c r="DB18" s="42"/>
      <c r="DC18" s="42"/>
      <c r="DD18" s="42"/>
      <c r="DE18" s="42"/>
      <c r="DF18" s="45"/>
      <c r="DG18" s="45">
        <f t="shared" si="97"/>
        <v>0</v>
      </c>
      <c r="DH18" s="45" t="e">
        <f t="shared" si="43"/>
        <v>#DIV/0!</v>
      </c>
      <c r="DI18" s="45">
        <f t="shared" si="44"/>
        <v>0</v>
      </c>
      <c r="DJ18" s="44" t="e">
        <f t="shared" si="45"/>
        <v>#DIV/0!</v>
      </c>
      <c r="DK18" s="42"/>
      <c r="DL18" s="46"/>
      <c r="DM18" s="46"/>
      <c r="DN18" s="46"/>
      <c r="DO18" s="44" t="e">
        <f t="shared" si="79"/>
        <v>#DIV/0!</v>
      </c>
      <c r="DP18" s="44"/>
      <c r="DQ18" s="44"/>
      <c r="DR18" s="44"/>
      <c r="DS18" s="44"/>
      <c r="DT18" s="44"/>
      <c r="DU18" s="44"/>
      <c r="DV18" s="44"/>
      <c r="DW18" s="44"/>
      <c r="DX18" s="47"/>
      <c r="DY18" s="47"/>
      <c r="DZ18" s="47"/>
      <c r="EA18" s="47"/>
      <c r="EB18" s="47"/>
      <c r="EC18" s="47"/>
      <c r="ED18" s="42"/>
      <c r="EE18" s="42"/>
      <c r="EF18" s="42"/>
      <c r="EG18" s="42"/>
      <c r="EH18" s="45">
        <f t="shared" si="98"/>
        <v>0</v>
      </c>
      <c r="EI18" s="45">
        <f t="shared" si="98"/>
        <v>0</v>
      </c>
      <c r="EJ18" s="45" t="e">
        <f t="shared" si="47"/>
        <v>#DIV/0!</v>
      </c>
      <c r="EK18" s="45">
        <f t="shared" si="10"/>
        <v>0</v>
      </c>
      <c r="EL18" s="44" t="e">
        <f t="shared" si="11"/>
        <v>#DIV/0!</v>
      </c>
      <c r="EM18" s="42"/>
      <c r="EN18" s="46"/>
      <c r="EO18" s="46"/>
      <c r="EP18" s="46"/>
      <c r="EQ18" s="44" t="e">
        <f t="shared" si="80"/>
        <v>#DIV/0!</v>
      </c>
      <c r="ER18" s="44"/>
      <c r="ES18" s="44"/>
      <c r="ET18" s="44"/>
      <c r="EU18" s="44"/>
      <c r="EV18" s="44"/>
      <c r="EW18" s="44"/>
      <c r="EX18" s="44"/>
      <c r="EY18" s="44"/>
      <c r="EZ18" s="47"/>
      <c r="FA18" s="47"/>
      <c r="FB18" s="47"/>
      <c r="FC18" s="47"/>
      <c r="FD18" s="47"/>
      <c r="FE18" s="47"/>
      <c r="FF18" s="42"/>
      <c r="FG18" s="42"/>
      <c r="FH18" s="42"/>
      <c r="FI18" s="42"/>
      <c r="FJ18" s="45">
        <f t="shared" si="99"/>
        <v>0</v>
      </c>
      <c r="FK18" s="45">
        <f t="shared" si="99"/>
        <v>0</v>
      </c>
      <c r="FL18" s="45" t="e">
        <f t="shared" si="49"/>
        <v>#DIV/0!</v>
      </c>
      <c r="FM18" s="45">
        <f t="shared" si="14"/>
        <v>0</v>
      </c>
      <c r="FN18" s="44" t="e">
        <f t="shared" si="15"/>
        <v>#DIV/0!</v>
      </c>
      <c r="FO18" s="42"/>
      <c r="FP18" s="46"/>
      <c r="FQ18" s="46"/>
      <c r="FR18" s="46"/>
      <c r="FS18" s="44" t="e">
        <f t="shared" si="81"/>
        <v>#DIV/0!</v>
      </c>
      <c r="FT18" s="44"/>
      <c r="FU18" s="44"/>
      <c r="FV18" s="44"/>
      <c r="FW18" s="44"/>
      <c r="FX18" s="44"/>
      <c r="FY18" s="44"/>
      <c r="FZ18" s="44"/>
      <c r="GA18" s="44"/>
      <c r="GB18" s="47"/>
      <c r="GC18" s="47"/>
      <c r="GD18" s="47"/>
      <c r="GE18" s="47"/>
      <c r="GF18" s="47"/>
      <c r="GG18" s="47"/>
      <c r="GH18" s="42"/>
      <c r="GI18" s="42"/>
      <c r="GJ18" s="42"/>
      <c r="GK18" s="42"/>
      <c r="GL18" s="45">
        <f t="shared" si="100"/>
        <v>0</v>
      </c>
      <c r="GM18" s="45">
        <f t="shared" si="100"/>
        <v>0</v>
      </c>
      <c r="GN18" s="45" t="e">
        <f t="shared" si="51"/>
        <v>#DIV/0!</v>
      </c>
      <c r="GO18" s="45">
        <f t="shared" si="18"/>
        <v>0</v>
      </c>
      <c r="GP18" s="44" t="e">
        <f t="shared" si="19"/>
        <v>#DIV/0!</v>
      </c>
      <c r="GQ18" s="42"/>
      <c r="GR18" s="46"/>
      <c r="GS18" s="46"/>
      <c r="GT18" s="46"/>
      <c r="GU18" s="44" t="e">
        <f t="shared" si="82"/>
        <v>#DIV/0!</v>
      </c>
      <c r="GV18" s="44"/>
      <c r="GW18" s="44"/>
      <c r="GX18" s="44"/>
      <c r="GY18" s="44"/>
      <c r="GZ18" s="44"/>
      <c r="HA18" s="44"/>
      <c r="HB18" s="44"/>
      <c r="HC18" s="44"/>
      <c r="HD18" s="47"/>
      <c r="HE18" s="47"/>
      <c r="HF18" s="47"/>
      <c r="HG18" s="47"/>
      <c r="HH18" s="47"/>
      <c r="HI18" s="47"/>
      <c r="HJ18" s="42"/>
      <c r="HK18" s="42"/>
      <c r="HL18" s="42"/>
      <c r="HM18" s="42"/>
      <c r="HN18" s="45">
        <f t="shared" si="101"/>
        <v>0</v>
      </c>
      <c r="HO18" s="45">
        <f t="shared" si="101"/>
        <v>0</v>
      </c>
      <c r="HP18" s="45" t="e">
        <f t="shared" si="53"/>
        <v>#DIV/0!</v>
      </c>
      <c r="HQ18" s="45">
        <f t="shared" si="22"/>
        <v>0</v>
      </c>
      <c r="HR18" s="44" t="e">
        <f t="shared" si="23"/>
        <v>#DIV/0!</v>
      </c>
      <c r="HS18" s="42"/>
      <c r="HT18" s="46"/>
      <c r="HU18" s="46"/>
      <c r="HV18" s="46"/>
      <c r="HW18" s="44" t="e">
        <f t="shared" si="55"/>
        <v>#DIV/0!</v>
      </c>
      <c r="HX18" s="44"/>
      <c r="HY18" s="44"/>
      <c r="HZ18" s="44"/>
      <c r="IA18" s="44"/>
      <c r="IB18" s="44"/>
      <c r="IC18" s="44"/>
      <c r="ID18" s="44"/>
      <c r="IE18" s="44"/>
      <c r="IF18" s="47"/>
      <c r="IG18" s="47"/>
      <c r="IH18" s="47"/>
      <c r="II18" s="47"/>
      <c r="IJ18" s="47"/>
      <c r="IK18" s="47"/>
      <c r="IL18" s="42"/>
      <c r="IM18" s="42"/>
      <c r="IN18" s="42"/>
      <c r="IO18" s="42"/>
      <c r="IP18" s="45">
        <f t="shared" si="102"/>
        <v>0</v>
      </c>
      <c r="IQ18" s="45">
        <f t="shared" si="102"/>
        <v>0</v>
      </c>
      <c r="IR18" s="45" t="e">
        <f t="shared" si="56"/>
        <v>#DIV/0!</v>
      </c>
      <c r="IS18" s="45">
        <f t="shared" si="25"/>
        <v>0</v>
      </c>
      <c r="IT18" s="44" t="e">
        <f t="shared" si="26"/>
        <v>#DIV/0!</v>
      </c>
    </row>
    <row r="19" spans="1:254" s="15" customFormat="1" hidden="1">
      <c r="A19" s="13" t="s">
        <v>25</v>
      </c>
      <c r="B19" s="14" t="s">
        <v>26</v>
      </c>
      <c r="C19" s="37">
        <f t="shared" si="27"/>
        <v>89.5</v>
      </c>
      <c r="D19" s="37">
        <f t="shared" si="0"/>
        <v>16.5</v>
      </c>
      <c r="E19" s="37">
        <f t="shared" si="0"/>
        <v>55</v>
      </c>
      <c r="F19" s="37">
        <f t="shared" si="0"/>
        <v>51.699999999999996</v>
      </c>
      <c r="G19" s="37" t="e">
        <f t="shared" si="1"/>
        <v>#DIV/0!</v>
      </c>
      <c r="H19" s="37">
        <f t="shared" si="0"/>
        <v>0</v>
      </c>
      <c r="I19" s="37">
        <f t="shared" si="0"/>
        <v>0</v>
      </c>
      <c r="J19" s="37">
        <f t="shared" si="0"/>
        <v>0</v>
      </c>
      <c r="K19" s="37">
        <f t="shared" si="0"/>
        <v>0</v>
      </c>
      <c r="L19" s="37">
        <f t="shared" si="0"/>
        <v>0</v>
      </c>
      <c r="M19" s="37">
        <f t="shared" si="0"/>
        <v>0</v>
      </c>
      <c r="N19" s="37">
        <f t="shared" si="0"/>
        <v>0</v>
      </c>
      <c r="O19" s="37">
        <f t="shared" si="0"/>
        <v>0</v>
      </c>
      <c r="P19" s="37">
        <f t="shared" si="0"/>
        <v>0</v>
      </c>
      <c r="Q19" s="37">
        <f t="shared" si="0"/>
        <v>0</v>
      </c>
      <c r="R19" s="37">
        <f>AT19+BV19</f>
        <v>13</v>
      </c>
      <c r="S19" s="37">
        <f t="shared" si="0"/>
        <v>14.5</v>
      </c>
      <c r="T19" s="37">
        <f t="shared" si="83"/>
        <v>15</v>
      </c>
      <c r="U19" s="37">
        <f t="shared" si="28"/>
        <v>16</v>
      </c>
      <c r="V19" s="37">
        <f t="shared" si="28"/>
        <v>25</v>
      </c>
      <c r="W19" s="37">
        <f t="shared" si="28"/>
        <v>25</v>
      </c>
      <c r="X19" s="37">
        <f t="shared" si="29"/>
        <v>31</v>
      </c>
      <c r="Y19" s="37">
        <f t="shared" si="29"/>
        <v>34</v>
      </c>
      <c r="Z19" s="37">
        <f t="shared" si="29"/>
        <v>139</v>
      </c>
      <c r="AA19" s="37">
        <f t="shared" si="29"/>
        <v>141.19999999999999</v>
      </c>
      <c r="AB19" s="37">
        <f t="shared" si="30"/>
        <v>101.58273381294963</v>
      </c>
      <c r="AC19" s="37">
        <f t="shared" si="31"/>
        <v>2.1999999999999886</v>
      </c>
      <c r="AD19" s="39">
        <f t="shared" si="32"/>
        <v>1.5776536312849161</v>
      </c>
      <c r="AE19" s="42">
        <v>0</v>
      </c>
      <c r="AF19" s="46">
        <v>0</v>
      </c>
      <c r="AG19" s="46"/>
      <c r="AH19" s="46"/>
      <c r="AI19" s="44" t="e">
        <f t="shared" si="34"/>
        <v>#DIV/0!</v>
      </c>
      <c r="AJ19" s="44"/>
      <c r="AK19" s="44"/>
      <c r="AL19" s="44"/>
      <c r="AM19" s="44"/>
      <c r="AN19" s="44"/>
      <c r="AO19" s="44"/>
      <c r="AP19" s="44"/>
      <c r="AQ19" s="44"/>
      <c r="AR19" s="47"/>
      <c r="AS19" s="47"/>
      <c r="AT19" s="47"/>
      <c r="AU19" s="47"/>
      <c r="AV19" s="47"/>
      <c r="AW19" s="47"/>
      <c r="AX19" s="42"/>
      <c r="AY19" s="42"/>
      <c r="AZ19" s="42"/>
      <c r="BA19" s="42"/>
      <c r="BB19" s="45">
        <f t="shared" si="92"/>
        <v>0</v>
      </c>
      <c r="BC19" s="45">
        <f t="shared" si="92"/>
        <v>0</v>
      </c>
      <c r="BD19" s="45" t="e">
        <f t="shared" si="35"/>
        <v>#DIV/0!</v>
      </c>
      <c r="BE19" s="45">
        <f t="shared" si="4"/>
        <v>0</v>
      </c>
      <c r="BF19" s="44" t="e">
        <f t="shared" si="36"/>
        <v>#DIV/0!</v>
      </c>
      <c r="BG19" s="64">
        <f>CI19+DK19+EM19+FO19+GQ19+HS19</f>
        <v>89.5</v>
      </c>
      <c r="BH19" s="64">
        <f t="shared" si="93"/>
        <v>16.5</v>
      </c>
      <c r="BI19" s="64">
        <f t="shared" si="93"/>
        <v>55</v>
      </c>
      <c r="BJ19" s="64">
        <f t="shared" si="93"/>
        <v>51.699999999999996</v>
      </c>
      <c r="BK19" s="62">
        <f t="shared" si="38"/>
        <v>3.1333333333333329</v>
      </c>
      <c r="BL19" s="64">
        <f t="shared" si="94"/>
        <v>0</v>
      </c>
      <c r="BM19" s="64">
        <f t="shared" si="94"/>
        <v>0</v>
      </c>
      <c r="BN19" s="64">
        <f t="shared" si="94"/>
        <v>0</v>
      </c>
      <c r="BO19" s="60"/>
      <c r="BP19" s="64">
        <f t="shared" si="94"/>
        <v>0</v>
      </c>
      <c r="BQ19" s="64"/>
      <c r="BR19" s="64">
        <f t="shared" si="94"/>
        <v>0</v>
      </c>
      <c r="BS19" s="64"/>
      <c r="BT19" s="65">
        <f>CV19+DX19+EZ19+GB19+HD19+ID19</f>
        <v>0</v>
      </c>
      <c r="BU19" s="64"/>
      <c r="BV19" s="66">
        <f>CX19+DZ19+FB19+GD19+HF19+IF19</f>
        <v>13</v>
      </c>
      <c r="BW19" s="66">
        <f t="shared" si="95"/>
        <v>14.5</v>
      </c>
      <c r="BX19" s="66">
        <f t="shared" si="95"/>
        <v>15</v>
      </c>
      <c r="BY19" s="66">
        <f t="shared" si="95"/>
        <v>16</v>
      </c>
      <c r="BZ19" s="66">
        <f t="shared" si="95"/>
        <v>25</v>
      </c>
      <c r="CA19" s="66">
        <f t="shared" si="95"/>
        <v>25</v>
      </c>
      <c r="CB19" s="66">
        <f t="shared" si="95"/>
        <v>31</v>
      </c>
      <c r="CC19" s="66">
        <f t="shared" si="95"/>
        <v>34</v>
      </c>
      <c r="CD19" s="63">
        <f t="shared" si="96"/>
        <v>139</v>
      </c>
      <c r="CE19" s="63">
        <f t="shared" si="96"/>
        <v>141.19999999999999</v>
      </c>
      <c r="CF19" s="63">
        <f t="shared" si="39"/>
        <v>101.58273381294963</v>
      </c>
      <c r="CG19" s="63">
        <f t="shared" si="7"/>
        <v>2.1999999999999886</v>
      </c>
      <c r="CH19" s="62">
        <f t="shared" si="40"/>
        <v>1.5776536312849161</v>
      </c>
      <c r="CI19" s="77"/>
      <c r="CJ19" s="46">
        <v>0</v>
      </c>
      <c r="CK19" s="46">
        <v>0</v>
      </c>
      <c r="CL19" s="46">
        <v>0</v>
      </c>
      <c r="CM19" s="44" t="e">
        <f t="shared" si="42"/>
        <v>#DIV/0!</v>
      </c>
      <c r="CN19" s="44"/>
      <c r="CO19" s="44"/>
      <c r="CP19" s="44"/>
      <c r="CQ19" s="45"/>
      <c r="CR19" s="44"/>
      <c r="CS19" s="44"/>
      <c r="CT19" s="44"/>
      <c r="CU19" s="44"/>
      <c r="CV19" s="47"/>
      <c r="CW19" s="47"/>
      <c r="CX19" s="47">
        <v>0</v>
      </c>
      <c r="CY19" s="47">
        <v>0</v>
      </c>
      <c r="CZ19" s="47">
        <v>0</v>
      </c>
      <c r="DA19" s="47"/>
      <c r="DB19" s="42"/>
      <c r="DC19" s="42"/>
      <c r="DD19" s="42"/>
      <c r="DE19" s="42"/>
      <c r="DF19" s="45">
        <v>0</v>
      </c>
      <c r="DG19" s="45">
        <f t="shared" si="97"/>
        <v>0</v>
      </c>
      <c r="DH19" s="45" t="e">
        <f t="shared" si="43"/>
        <v>#DIV/0!</v>
      </c>
      <c r="DI19" s="45">
        <f t="shared" si="44"/>
        <v>0</v>
      </c>
      <c r="DJ19" s="44" t="e">
        <f t="shared" si="45"/>
        <v>#DIV/0!</v>
      </c>
      <c r="DK19" s="42">
        <v>18</v>
      </c>
      <c r="DL19" s="46">
        <v>2</v>
      </c>
      <c r="DM19" s="46">
        <v>20</v>
      </c>
      <c r="DN19" s="46">
        <v>17.5</v>
      </c>
      <c r="DO19" s="44">
        <f t="shared" si="79"/>
        <v>8.75</v>
      </c>
      <c r="DP19" s="44"/>
      <c r="DQ19" s="44"/>
      <c r="DR19" s="44"/>
      <c r="DS19" s="45"/>
      <c r="DT19" s="44"/>
      <c r="DU19" s="44"/>
      <c r="DV19" s="44"/>
      <c r="DW19" s="44"/>
      <c r="DX19" s="47"/>
      <c r="DY19" s="47"/>
      <c r="DZ19" s="47"/>
      <c r="EA19" s="47">
        <v>2</v>
      </c>
      <c r="EB19" s="47">
        <v>2</v>
      </c>
      <c r="EC19" s="47">
        <v>2</v>
      </c>
      <c r="ED19" s="42">
        <v>6</v>
      </c>
      <c r="EE19" s="42">
        <v>6</v>
      </c>
      <c r="EF19" s="42">
        <v>8</v>
      </c>
      <c r="EG19" s="42">
        <v>8</v>
      </c>
      <c r="EH19" s="45">
        <f t="shared" si="98"/>
        <v>36</v>
      </c>
      <c r="EI19" s="45">
        <f t="shared" si="98"/>
        <v>35.5</v>
      </c>
      <c r="EJ19" s="45">
        <f t="shared" si="47"/>
        <v>98.611111111111114</v>
      </c>
      <c r="EK19" s="45">
        <f t="shared" si="10"/>
        <v>-0.5</v>
      </c>
      <c r="EL19" s="44">
        <f t="shared" si="11"/>
        <v>1.9722222222222223</v>
      </c>
      <c r="EM19" s="42">
        <v>33</v>
      </c>
      <c r="EN19" s="46">
        <v>4.7</v>
      </c>
      <c r="EO19" s="46">
        <v>11</v>
      </c>
      <c r="EP19" s="46">
        <v>8</v>
      </c>
      <c r="EQ19" s="44">
        <f t="shared" si="80"/>
        <v>1.7021276595744681</v>
      </c>
      <c r="ER19" s="44"/>
      <c r="ES19" s="44"/>
      <c r="ET19" s="44"/>
      <c r="EU19" s="45"/>
      <c r="EV19" s="44"/>
      <c r="EW19" s="44"/>
      <c r="EX19" s="44"/>
      <c r="EY19" s="44"/>
      <c r="EZ19" s="47"/>
      <c r="FA19" s="47"/>
      <c r="FB19" s="47">
        <v>6</v>
      </c>
      <c r="FC19" s="47">
        <v>6</v>
      </c>
      <c r="FD19" s="47">
        <v>7</v>
      </c>
      <c r="FE19" s="47">
        <v>7</v>
      </c>
      <c r="FF19" s="42">
        <v>11</v>
      </c>
      <c r="FG19" s="42">
        <v>11</v>
      </c>
      <c r="FH19" s="42">
        <v>15</v>
      </c>
      <c r="FI19" s="42">
        <v>18</v>
      </c>
      <c r="FJ19" s="45">
        <f t="shared" si="99"/>
        <v>50</v>
      </c>
      <c r="FK19" s="45">
        <f t="shared" si="99"/>
        <v>50</v>
      </c>
      <c r="FL19" s="45">
        <f t="shared" si="49"/>
        <v>100</v>
      </c>
      <c r="FM19" s="45">
        <f t="shared" si="14"/>
        <v>0</v>
      </c>
      <c r="FN19" s="44">
        <f t="shared" si="15"/>
        <v>1.5151515151515151</v>
      </c>
      <c r="FO19" s="42">
        <v>25.9</v>
      </c>
      <c r="FP19" s="46">
        <v>9</v>
      </c>
      <c r="FQ19" s="46">
        <v>17</v>
      </c>
      <c r="FR19" s="46">
        <v>18.600000000000001</v>
      </c>
      <c r="FS19" s="44">
        <f t="shared" si="81"/>
        <v>2.0666666666666669</v>
      </c>
      <c r="FT19" s="44"/>
      <c r="FU19" s="44"/>
      <c r="FV19" s="44"/>
      <c r="FW19" s="45"/>
      <c r="FX19" s="44"/>
      <c r="FY19" s="44"/>
      <c r="FZ19" s="44"/>
      <c r="GA19" s="44"/>
      <c r="GB19" s="47"/>
      <c r="GC19" s="47"/>
      <c r="GD19" s="47">
        <v>2</v>
      </c>
      <c r="GE19" s="47">
        <v>2</v>
      </c>
      <c r="GF19" s="47">
        <v>2</v>
      </c>
      <c r="GG19" s="47">
        <v>2</v>
      </c>
      <c r="GH19" s="42">
        <v>2</v>
      </c>
      <c r="GI19" s="42">
        <v>2</v>
      </c>
      <c r="GJ19" s="42">
        <v>2</v>
      </c>
      <c r="GK19" s="42">
        <v>2</v>
      </c>
      <c r="GL19" s="45">
        <f t="shared" si="100"/>
        <v>25</v>
      </c>
      <c r="GM19" s="45">
        <f t="shared" si="100"/>
        <v>26.6</v>
      </c>
      <c r="GN19" s="45">
        <f t="shared" si="51"/>
        <v>106.4</v>
      </c>
      <c r="GO19" s="45">
        <f t="shared" si="18"/>
        <v>1.6000000000000014</v>
      </c>
      <c r="GP19" s="44">
        <f t="shared" si="19"/>
        <v>1.0270270270270272</v>
      </c>
      <c r="GQ19" s="42">
        <v>11.8</v>
      </c>
      <c r="GR19" s="46">
        <v>0.8</v>
      </c>
      <c r="GS19" s="46">
        <v>6</v>
      </c>
      <c r="GT19" s="46">
        <v>5.8</v>
      </c>
      <c r="GU19" s="44">
        <f t="shared" si="82"/>
        <v>7.2499999999999991</v>
      </c>
      <c r="GV19" s="44"/>
      <c r="GW19" s="44"/>
      <c r="GX19" s="44"/>
      <c r="GY19" s="44"/>
      <c r="GZ19" s="44"/>
      <c r="HA19" s="44"/>
      <c r="HB19" s="44"/>
      <c r="HC19" s="44"/>
      <c r="HD19" s="47"/>
      <c r="HE19" s="47"/>
      <c r="HF19" s="47">
        <v>4</v>
      </c>
      <c r="HG19" s="47">
        <v>4</v>
      </c>
      <c r="HH19" s="47">
        <v>4</v>
      </c>
      <c r="HI19" s="47">
        <v>4</v>
      </c>
      <c r="HJ19" s="42">
        <v>5</v>
      </c>
      <c r="HK19" s="42">
        <v>5</v>
      </c>
      <c r="HL19" s="42">
        <v>6</v>
      </c>
      <c r="HM19" s="42">
        <v>6</v>
      </c>
      <c r="HN19" s="45">
        <f t="shared" si="101"/>
        <v>25</v>
      </c>
      <c r="HO19" s="45">
        <f t="shared" si="101"/>
        <v>24.8</v>
      </c>
      <c r="HP19" s="45">
        <f t="shared" si="53"/>
        <v>99.2</v>
      </c>
      <c r="HQ19" s="45">
        <f t="shared" si="22"/>
        <v>-0.19999999999999929</v>
      </c>
      <c r="HR19" s="44">
        <f t="shared" si="23"/>
        <v>2.101694915254237</v>
      </c>
      <c r="HS19" s="42">
        <v>0.8</v>
      </c>
      <c r="HT19" s="46"/>
      <c r="HU19" s="46">
        <v>1</v>
      </c>
      <c r="HV19" s="46">
        <v>1.8</v>
      </c>
      <c r="HW19" s="44" t="e">
        <f t="shared" si="55"/>
        <v>#DIV/0!</v>
      </c>
      <c r="HX19" s="44"/>
      <c r="HY19" s="44"/>
      <c r="HZ19" s="44"/>
      <c r="IA19" s="44"/>
      <c r="IB19" s="44"/>
      <c r="IC19" s="44"/>
      <c r="ID19" s="44"/>
      <c r="IE19" s="44"/>
      <c r="IF19" s="47">
        <v>1</v>
      </c>
      <c r="IG19" s="47">
        <v>0.5</v>
      </c>
      <c r="IH19" s="47">
        <v>0</v>
      </c>
      <c r="II19" s="47">
        <v>1</v>
      </c>
      <c r="IJ19" s="47">
        <v>1</v>
      </c>
      <c r="IK19" s="47">
        <v>1</v>
      </c>
      <c r="IL19" s="42"/>
      <c r="IM19" s="42"/>
      <c r="IN19" s="42"/>
      <c r="IO19" s="42"/>
      <c r="IP19" s="45">
        <f t="shared" si="102"/>
        <v>3</v>
      </c>
      <c r="IQ19" s="45">
        <f t="shared" si="102"/>
        <v>4.3</v>
      </c>
      <c r="IR19" s="45">
        <f t="shared" si="56"/>
        <v>143.33333333333334</v>
      </c>
      <c r="IS19" s="45">
        <f t="shared" si="25"/>
        <v>1.2999999999999998</v>
      </c>
      <c r="IT19" s="44">
        <f t="shared" si="26"/>
        <v>5.3749999999999991</v>
      </c>
    </row>
    <row r="20" spans="1:254" s="15" customFormat="1">
      <c r="A20" s="13" t="s">
        <v>27</v>
      </c>
      <c r="B20" s="14" t="s">
        <v>28</v>
      </c>
      <c r="C20" s="37">
        <f t="shared" si="27"/>
        <v>594.38</v>
      </c>
      <c r="D20" s="37">
        <f t="shared" si="0"/>
        <v>452.4</v>
      </c>
      <c r="E20" s="37">
        <f t="shared" si="0"/>
        <v>356</v>
      </c>
      <c r="F20" s="37">
        <f t="shared" si="0"/>
        <v>534.20000000000005</v>
      </c>
      <c r="G20" s="37" t="e">
        <f t="shared" si="1"/>
        <v>#DIV/0!</v>
      </c>
      <c r="H20" s="37">
        <f t="shared" si="0"/>
        <v>0</v>
      </c>
      <c r="I20" s="37">
        <f t="shared" si="0"/>
        <v>0</v>
      </c>
      <c r="J20" s="37">
        <f t="shared" si="0"/>
        <v>0</v>
      </c>
      <c r="K20" s="37">
        <f t="shared" si="0"/>
        <v>0</v>
      </c>
      <c r="L20" s="37">
        <f t="shared" si="0"/>
        <v>0</v>
      </c>
      <c r="M20" s="37">
        <f t="shared" si="0"/>
        <v>0</v>
      </c>
      <c r="N20" s="37">
        <f t="shared" si="0"/>
        <v>0</v>
      </c>
      <c r="O20" s="37">
        <f t="shared" si="0"/>
        <v>0</v>
      </c>
      <c r="P20" s="37">
        <f t="shared" si="0"/>
        <v>0</v>
      </c>
      <c r="Q20" s="37">
        <f t="shared" si="0"/>
        <v>0</v>
      </c>
      <c r="R20" s="37">
        <f t="shared" si="0"/>
        <v>78</v>
      </c>
      <c r="S20" s="37">
        <f t="shared" si="0"/>
        <v>56</v>
      </c>
      <c r="T20" s="37">
        <f t="shared" si="83"/>
        <v>103</v>
      </c>
      <c r="U20" s="37">
        <f t="shared" si="28"/>
        <v>88</v>
      </c>
      <c r="V20" s="37">
        <f t="shared" si="28"/>
        <v>49</v>
      </c>
      <c r="W20" s="37">
        <f t="shared" si="28"/>
        <v>49</v>
      </c>
      <c r="X20" s="37">
        <f t="shared" si="29"/>
        <v>64</v>
      </c>
      <c r="Y20" s="37">
        <f t="shared" si="29"/>
        <v>53</v>
      </c>
      <c r="Z20" s="37">
        <f t="shared" si="29"/>
        <v>650</v>
      </c>
      <c r="AA20" s="37">
        <f t="shared" si="29"/>
        <v>780.2</v>
      </c>
      <c r="AB20" s="37">
        <f t="shared" si="30"/>
        <v>120.03076923076922</v>
      </c>
      <c r="AC20" s="37">
        <f t="shared" si="31"/>
        <v>130.20000000000005</v>
      </c>
      <c r="AD20" s="39">
        <f t="shared" si="32"/>
        <v>1.3126282849355633</v>
      </c>
      <c r="AE20" s="42"/>
      <c r="AF20" s="46"/>
      <c r="AG20" s="46"/>
      <c r="AH20" s="46"/>
      <c r="AI20" s="44" t="e">
        <f t="shared" si="34"/>
        <v>#DIV/0!</v>
      </c>
      <c r="AJ20" s="44"/>
      <c r="AK20" s="44"/>
      <c r="AL20" s="44"/>
      <c r="AM20" s="44"/>
      <c r="AN20" s="44"/>
      <c r="AO20" s="44"/>
      <c r="AP20" s="44"/>
      <c r="AQ20" s="44"/>
      <c r="AR20" s="49"/>
      <c r="AS20" s="49"/>
      <c r="AT20" s="49"/>
      <c r="AU20" s="49"/>
      <c r="AV20" s="49"/>
      <c r="AW20" s="49"/>
      <c r="AX20" s="42"/>
      <c r="AY20" s="42"/>
      <c r="AZ20" s="42"/>
      <c r="BA20" s="42"/>
      <c r="BB20" s="45">
        <f t="shared" si="92"/>
        <v>0</v>
      </c>
      <c r="BC20" s="45">
        <f t="shared" si="92"/>
        <v>0</v>
      </c>
      <c r="BD20" s="45" t="e">
        <f t="shared" si="35"/>
        <v>#DIV/0!</v>
      </c>
      <c r="BE20" s="45">
        <f t="shared" si="4"/>
        <v>0</v>
      </c>
      <c r="BF20" s="44" t="e">
        <f t="shared" si="36"/>
        <v>#DIV/0!</v>
      </c>
      <c r="BG20" s="64">
        <f>CI20+DK20+EM20+FO20+GQ20+HS20</f>
        <v>594.38</v>
      </c>
      <c r="BH20" s="64">
        <f t="shared" si="93"/>
        <v>452.4</v>
      </c>
      <c r="BI20" s="64">
        <f t="shared" si="93"/>
        <v>356</v>
      </c>
      <c r="BJ20" s="64">
        <f t="shared" si="93"/>
        <v>534.20000000000005</v>
      </c>
      <c r="BK20" s="62">
        <f t="shared" si="38"/>
        <v>1.1808134394341292</v>
      </c>
      <c r="BL20" s="64">
        <f t="shared" si="94"/>
        <v>0</v>
      </c>
      <c r="BM20" s="64">
        <f t="shared" si="94"/>
        <v>0</v>
      </c>
      <c r="BN20" s="64">
        <f t="shared" si="94"/>
        <v>0</v>
      </c>
      <c r="BO20" s="60"/>
      <c r="BP20" s="64">
        <f t="shared" si="94"/>
        <v>0</v>
      </c>
      <c r="BQ20" s="64"/>
      <c r="BR20" s="64">
        <f t="shared" si="94"/>
        <v>0</v>
      </c>
      <c r="BS20" s="64"/>
      <c r="BT20" s="65">
        <f>CV20+DX20+EZ20+GB20+HD20+ID20</f>
        <v>0</v>
      </c>
      <c r="BU20" s="64"/>
      <c r="BV20" s="66">
        <f>CX20+DZ20+FB20+GD20+HF20+IF20</f>
        <v>78</v>
      </c>
      <c r="BW20" s="66">
        <f t="shared" si="95"/>
        <v>56</v>
      </c>
      <c r="BX20" s="66">
        <f t="shared" si="95"/>
        <v>103</v>
      </c>
      <c r="BY20" s="66">
        <f t="shared" si="95"/>
        <v>88</v>
      </c>
      <c r="BZ20" s="66">
        <f t="shared" si="95"/>
        <v>49</v>
      </c>
      <c r="CA20" s="66">
        <f t="shared" si="95"/>
        <v>49</v>
      </c>
      <c r="CB20" s="66">
        <f t="shared" si="95"/>
        <v>64</v>
      </c>
      <c r="CC20" s="66">
        <f t="shared" si="95"/>
        <v>53</v>
      </c>
      <c r="CD20" s="63">
        <f t="shared" si="96"/>
        <v>650</v>
      </c>
      <c r="CE20" s="63">
        <f t="shared" si="96"/>
        <v>780.2</v>
      </c>
      <c r="CF20" s="63">
        <f t="shared" si="39"/>
        <v>120.03076923076922</v>
      </c>
      <c r="CG20" s="63">
        <f t="shared" si="7"/>
        <v>130.20000000000005</v>
      </c>
      <c r="CH20" s="62">
        <f t="shared" si="40"/>
        <v>1.3126282849355633</v>
      </c>
      <c r="CI20" s="71">
        <v>422.28</v>
      </c>
      <c r="CJ20" s="46">
        <v>372.4</v>
      </c>
      <c r="CK20" s="46">
        <v>241</v>
      </c>
      <c r="CL20" s="46">
        <v>401.9</v>
      </c>
      <c r="CM20" s="44">
        <f t="shared" si="42"/>
        <v>1.0792158968850698</v>
      </c>
      <c r="CN20" s="44"/>
      <c r="CO20" s="44"/>
      <c r="CP20" s="44"/>
      <c r="CQ20" s="45"/>
      <c r="CR20" s="44"/>
      <c r="CS20" s="44"/>
      <c r="CT20" s="44"/>
      <c r="CU20" s="44"/>
      <c r="CV20" s="49"/>
      <c r="CW20" s="49"/>
      <c r="CX20" s="49">
        <v>62</v>
      </c>
      <c r="CY20" s="49">
        <v>35</v>
      </c>
      <c r="CZ20" s="49">
        <v>65</v>
      </c>
      <c r="DA20" s="49">
        <v>50</v>
      </c>
      <c r="DB20" s="42"/>
      <c r="DC20" s="42"/>
      <c r="DD20" s="42"/>
      <c r="DE20" s="42"/>
      <c r="DF20" s="45">
        <v>418</v>
      </c>
      <c r="DG20" s="45">
        <f t="shared" si="97"/>
        <v>486.9</v>
      </c>
      <c r="DH20" s="45">
        <f t="shared" si="43"/>
        <v>116.48325358851675</v>
      </c>
      <c r="DI20" s="45">
        <f t="shared" si="44"/>
        <v>68.899999999999977</v>
      </c>
      <c r="DJ20" s="44">
        <f t="shared" si="45"/>
        <v>1.1530264279624893</v>
      </c>
      <c r="DK20" s="42">
        <v>34.700000000000003</v>
      </c>
      <c r="DL20" s="46">
        <v>13</v>
      </c>
      <c r="DM20" s="46">
        <v>20</v>
      </c>
      <c r="DN20" s="46">
        <v>27</v>
      </c>
      <c r="DO20" s="44">
        <f t="shared" si="79"/>
        <v>2.0769230769230771</v>
      </c>
      <c r="DP20" s="44"/>
      <c r="DQ20" s="44"/>
      <c r="DR20" s="44"/>
      <c r="DS20" s="45"/>
      <c r="DT20" s="44"/>
      <c r="DU20" s="44"/>
      <c r="DV20" s="44"/>
      <c r="DW20" s="44"/>
      <c r="DX20" s="49"/>
      <c r="DY20" s="49"/>
      <c r="DZ20" s="49">
        <v>5</v>
      </c>
      <c r="EA20" s="49">
        <v>8</v>
      </c>
      <c r="EB20" s="49">
        <v>7</v>
      </c>
      <c r="EC20" s="49">
        <v>7</v>
      </c>
      <c r="ED20" s="42">
        <v>15</v>
      </c>
      <c r="EE20" s="42">
        <v>15</v>
      </c>
      <c r="EF20" s="42">
        <v>20</v>
      </c>
      <c r="EG20" s="42">
        <v>10</v>
      </c>
      <c r="EH20" s="45">
        <f t="shared" si="98"/>
        <v>67</v>
      </c>
      <c r="EI20" s="45">
        <f t="shared" si="98"/>
        <v>67</v>
      </c>
      <c r="EJ20" s="45">
        <f t="shared" si="47"/>
        <v>100</v>
      </c>
      <c r="EK20" s="45">
        <f t="shared" si="10"/>
        <v>0</v>
      </c>
      <c r="EL20" s="44">
        <f t="shared" si="11"/>
        <v>1.9308357348703169</v>
      </c>
      <c r="EM20" s="42">
        <v>62.9</v>
      </c>
      <c r="EN20" s="46">
        <v>27</v>
      </c>
      <c r="EO20" s="46">
        <v>36</v>
      </c>
      <c r="EP20" s="46">
        <v>37.299999999999997</v>
      </c>
      <c r="EQ20" s="44">
        <f t="shared" si="80"/>
        <v>1.3814814814814813</v>
      </c>
      <c r="ER20" s="44"/>
      <c r="ES20" s="44"/>
      <c r="ET20" s="44"/>
      <c r="EU20" s="45"/>
      <c r="EV20" s="44"/>
      <c r="EW20" s="44"/>
      <c r="EX20" s="44"/>
      <c r="EY20" s="44"/>
      <c r="EZ20" s="49"/>
      <c r="FA20" s="49"/>
      <c r="FB20" s="49">
        <v>6</v>
      </c>
      <c r="FC20" s="49">
        <v>6</v>
      </c>
      <c r="FD20" s="49">
        <v>20</v>
      </c>
      <c r="FE20" s="49">
        <v>20</v>
      </c>
      <c r="FF20" s="42">
        <v>20</v>
      </c>
      <c r="FG20" s="42">
        <v>20</v>
      </c>
      <c r="FH20" s="42">
        <v>28</v>
      </c>
      <c r="FI20" s="42">
        <v>27</v>
      </c>
      <c r="FJ20" s="45">
        <f t="shared" si="99"/>
        <v>110</v>
      </c>
      <c r="FK20" s="45">
        <f t="shared" si="99"/>
        <v>110.3</v>
      </c>
      <c r="FL20" s="45">
        <f t="shared" si="49"/>
        <v>100.27272727272727</v>
      </c>
      <c r="FM20" s="45">
        <f t="shared" si="14"/>
        <v>0.29999999999999716</v>
      </c>
      <c r="FN20" s="44">
        <f t="shared" si="15"/>
        <v>1.753577106518283</v>
      </c>
      <c r="FO20" s="42">
        <v>37.700000000000003</v>
      </c>
      <c r="FP20" s="46">
        <v>20</v>
      </c>
      <c r="FQ20" s="46">
        <v>30</v>
      </c>
      <c r="FR20" s="46">
        <v>41.3</v>
      </c>
      <c r="FS20" s="44">
        <f t="shared" si="81"/>
        <v>2.0649999999999999</v>
      </c>
      <c r="FT20" s="44"/>
      <c r="FU20" s="44"/>
      <c r="FV20" s="44"/>
      <c r="FW20" s="45"/>
      <c r="FX20" s="44"/>
      <c r="FY20" s="44"/>
      <c r="FZ20" s="44"/>
      <c r="GA20" s="44"/>
      <c r="GB20" s="49"/>
      <c r="GC20" s="49"/>
      <c r="GD20" s="49">
        <v>0</v>
      </c>
      <c r="GE20" s="49">
        <v>0</v>
      </c>
      <c r="GF20" s="49">
        <v>3</v>
      </c>
      <c r="GG20" s="49">
        <v>3</v>
      </c>
      <c r="GH20" s="42">
        <v>4</v>
      </c>
      <c r="GI20" s="42">
        <v>4</v>
      </c>
      <c r="GJ20" s="42">
        <v>4</v>
      </c>
      <c r="GK20" s="42">
        <v>4</v>
      </c>
      <c r="GL20" s="45">
        <f t="shared" si="100"/>
        <v>41</v>
      </c>
      <c r="GM20" s="45">
        <f t="shared" si="100"/>
        <v>52.3</v>
      </c>
      <c r="GN20" s="45">
        <f t="shared" si="51"/>
        <v>127.5609756097561</v>
      </c>
      <c r="GO20" s="45">
        <f t="shared" si="18"/>
        <v>11.299999999999997</v>
      </c>
      <c r="GP20" s="44">
        <f t="shared" si="19"/>
        <v>1.3872679045092837</v>
      </c>
      <c r="GQ20" s="42">
        <v>31.3</v>
      </c>
      <c r="GR20" s="46">
        <v>16</v>
      </c>
      <c r="GS20" s="46">
        <v>23</v>
      </c>
      <c r="GT20" s="46">
        <v>21.2</v>
      </c>
      <c r="GU20" s="44">
        <f t="shared" si="82"/>
        <v>1.325</v>
      </c>
      <c r="GV20" s="44"/>
      <c r="GW20" s="44"/>
      <c r="GX20" s="44"/>
      <c r="GY20" s="44"/>
      <c r="GZ20" s="44"/>
      <c r="HA20" s="44"/>
      <c r="HB20" s="44"/>
      <c r="HC20" s="44"/>
      <c r="HD20" s="49"/>
      <c r="HE20" s="49"/>
      <c r="HF20" s="49">
        <v>2</v>
      </c>
      <c r="HG20" s="49">
        <v>4</v>
      </c>
      <c r="HH20" s="49">
        <v>5</v>
      </c>
      <c r="HI20" s="49">
        <v>5</v>
      </c>
      <c r="HJ20" s="42">
        <v>6</v>
      </c>
      <c r="HK20" s="42">
        <v>6</v>
      </c>
      <c r="HL20" s="42">
        <v>8</v>
      </c>
      <c r="HM20" s="42">
        <v>8</v>
      </c>
      <c r="HN20" s="45">
        <f t="shared" si="101"/>
        <v>44</v>
      </c>
      <c r="HO20" s="45">
        <f t="shared" si="101"/>
        <v>44.2</v>
      </c>
      <c r="HP20" s="45">
        <f t="shared" si="53"/>
        <v>100.45454545454547</v>
      </c>
      <c r="HQ20" s="45">
        <f t="shared" si="22"/>
        <v>0.20000000000000284</v>
      </c>
      <c r="HR20" s="44">
        <f t="shared" si="23"/>
        <v>1.4121405750798723</v>
      </c>
      <c r="HS20" s="42">
        <v>5.5</v>
      </c>
      <c r="HT20" s="46">
        <v>4</v>
      </c>
      <c r="HU20" s="46">
        <v>6</v>
      </c>
      <c r="HV20" s="46">
        <v>5.5</v>
      </c>
      <c r="HW20" s="44">
        <f t="shared" si="55"/>
        <v>1.375</v>
      </c>
      <c r="HX20" s="44"/>
      <c r="HY20" s="44"/>
      <c r="HZ20" s="44"/>
      <c r="IA20" s="44"/>
      <c r="IB20" s="44"/>
      <c r="IC20" s="44"/>
      <c r="ID20" s="44"/>
      <c r="IE20" s="44"/>
      <c r="IF20" s="49">
        <v>3</v>
      </c>
      <c r="IG20" s="49">
        <v>3</v>
      </c>
      <c r="IH20" s="49">
        <v>3</v>
      </c>
      <c r="II20" s="49">
        <v>3</v>
      </c>
      <c r="IJ20" s="49">
        <v>4</v>
      </c>
      <c r="IK20" s="49">
        <v>4</v>
      </c>
      <c r="IL20" s="42">
        <v>4</v>
      </c>
      <c r="IM20" s="42">
        <v>4</v>
      </c>
      <c r="IN20" s="42"/>
      <c r="IO20" s="42"/>
      <c r="IP20" s="45">
        <f t="shared" si="102"/>
        <v>20</v>
      </c>
      <c r="IQ20" s="45">
        <f t="shared" si="102"/>
        <v>19.5</v>
      </c>
      <c r="IR20" s="45">
        <f t="shared" si="56"/>
        <v>97.5</v>
      </c>
      <c r="IS20" s="45">
        <f t="shared" si="25"/>
        <v>-0.5</v>
      </c>
      <c r="IT20" s="44">
        <f t="shared" si="26"/>
        <v>3.5454545454545454</v>
      </c>
    </row>
    <row r="21" spans="1:254" s="15" customFormat="1" ht="26.25" hidden="1" customHeight="1">
      <c r="A21" s="16" t="s">
        <v>29</v>
      </c>
      <c r="B21" s="17" t="s">
        <v>124</v>
      </c>
      <c r="C21" s="37">
        <f t="shared" si="27"/>
        <v>167.5</v>
      </c>
      <c r="D21" s="37">
        <f t="shared" si="0"/>
        <v>90</v>
      </c>
      <c r="E21" s="37">
        <f t="shared" si="0"/>
        <v>263</v>
      </c>
      <c r="F21" s="37">
        <f t="shared" si="0"/>
        <v>373.2</v>
      </c>
      <c r="G21" s="37">
        <f t="shared" si="1"/>
        <v>9.3747126436781603</v>
      </c>
      <c r="H21" s="37">
        <f t="shared" si="0"/>
        <v>0</v>
      </c>
      <c r="I21" s="37">
        <f t="shared" si="0"/>
        <v>0</v>
      </c>
      <c r="J21" s="37">
        <f t="shared" si="0"/>
        <v>0</v>
      </c>
      <c r="K21" s="37">
        <f t="shared" si="0"/>
        <v>0</v>
      </c>
      <c r="L21" s="37">
        <f t="shared" si="0"/>
        <v>0</v>
      </c>
      <c r="M21" s="37">
        <f t="shared" si="0"/>
        <v>0</v>
      </c>
      <c r="N21" s="37">
        <f t="shared" si="0"/>
        <v>0</v>
      </c>
      <c r="O21" s="37">
        <f t="shared" si="0"/>
        <v>0</v>
      </c>
      <c r="P21" s="37">
        <f t="shared" si="0"/>
        <v>0</v>
      </c>
      <c r="Q21" s="37">
        <f t="shared" si="0"/>
        <v>0</v>
      </c>
      <c r="R21" s="37">
        <f t="shared" si="0"/>
        <v>11</v>
      </c>
      <c r="S21" s="37">
        <f t="shared" si="0"/>
        <v>17</v>
      </c>
      <c r="T21" s="37">
        <f t="shared" si="83"/>
        <v>14</v>
      </c>
      <c r="U21" s="37">
        <f t="shared" si="28"/>
        <v>19</v>
      </c>
      <c r="V21" s="37">
        <f t="shared" si="28"/>
        <v>15</v>
      </c>
      <c r="W21" s="37">
        <f t="shared" si="28"/>
        <v>19</v>
      </c>
      <c r="X21" s="37">
        <f t="shared" si="29"/>
        <v>25</v>
      </c>
      <c r="Y21" s="37">
        <f t="shared" si="29"/>
        <v>23</v>
      </c>
      <c r="Z21" s="37">
        <f t="shared" si="29"/>
        <v>332</v>
      </c>
      <c r="AA21" s="37">
        <f t="shared" si="29"/>
        <v>451.2</v>
      </c>
      <c r="AB21" s="37">
        <f t="shared" si="30"/>
        <v>135.90361445783131</v>
      </c>
      <c r="AC21" s="37">
        <f t="shared" si="31"/>
        <v>119.19999999999999</v>
      </c>
      <c r="AD21" s="39">
        <f t="shared" si="32"/>
        <v>2.6937313432835821</v>
      </c>
      <c r="AE21" s="42">
        <f>AE22+AE23</f>
        <v>158.30000000000001</v>
      </c>
      <c r="AF21" s="50">
        <f>AF22+AF23</f>
        <v>87</v>
      </c>
      <c r="AG21" s="50">
        <f>AG22+AG23</f>
        <v>250</v>
      </c>
      <c r="AH21" s="50">
        <f>AH22+AH23</f>
        <v>357.4</v>
      </c>
      <c r="AI21" s="44">
        <f t="shared" si="34"/>
        <v>4.1080459770114937</v>
      </c>
      <c r="AJ21" s="42">
        <f t="shared" ref="AJ21:BB21" si="103">AJ22+AJ23</f>
        <v>0</v>
      </c>
      <c r="AK21" s="50">
        <f t="shared" si="103"/>
        <v>0</v>
      </c>
      <c r="AL21" s="50">
        <f t="shared" si="103"/>
        <v>0</v>
      </c>
      <c r="AM21" s="71"/>
      <c r="AN21" s="50">
        <f t="shared" si="103"/>
        <v>0</v>
      </c>
      <c r="AO21" s="50"/>
      <c r="AP21" s="42">
        <f t="shared" si="103"/>
        <v>0</v>
      </c>
      <c r="AQ21" s="50"/>
      <c r="AR21" s="42">
        <f t="shared" si="103"/>
        <v>0</v>
      </c>
      <c r="AS21" s="42"/>
      <c r="AT21" s="42">
        <f t="shared" si="103"/>
        <v>5</v>
      </c>
      <c r="AU21" s="42">
        <f t="shared" si="103"/>
        <v>14</v>
      </c>
      <c r="AV21" s="42">
        <f t="shared" si="103"/>
        <v>6</v>
      </c>
      <c r="AW21" s="42">
        <f t="shared" si="103"/>
        <v>15</v>
      </c>
      <c r="AX21" s="42">
        <f t="shared" si="103"/>
        <v>10</v>
      </c>
      <c r="AY21" s="42">
        <f t="shared" si="103"/>
        <v>15</v>
      </c>
      <c r="AZ21" s="42">
        <f t="shared" si="103"/>
        <v>20</v>
      </c>
      <c r="BA21" s="42">
        <f t="shared" si="103"/>
        <v>15</v>
      </c>
      <c r="BB21" s="42">
        <f t="shared" si="103"/>
        <v>291</v>
      </c>
      <c r="BC21" s="59">
        <f>BC22+BC23</f>
        <v>416.4</v>
      </c>
      <c r="BD21" s="45">
        <f t="shared" si="35"/>
        <v>143.09278350515464</v>
      </c>
      <c r="BE21" s="45">
        <f t="shared" si="4"/>
        <v>125.39999999999998</v>
      </c>
      <c r="BF21" s="44">
        <f t="shared" si="36"/>
        <v>2.6304485154769424</v>
      </c>
      <c r="BG21" s="64">
        <f>BG22+BG23</f>
        <v>9.1999999999999993</v>
      </c>
      <c r="BH21" s="65">
        <f>BH22+BH23</f>
        <v>3</v>
      </c>
      <c r="BI21" s="65">
        <f>BI22+BI23</f>
        <v>13</v>
      </c>
      <c r="BJ21" s="65">
        <f>BJ22+BJ23</f>
        <v>15.8</v>
      </c>
      <c r="BK21" s="62">
        <f t="shared" si="38"/>
        <v>5.2666666666666666</v>
      </c>
      <c r="BL21" s="64">
        <f t="shared" ref="BL21:BR21" si="104">BL22+BL23</f>
        <v>0</v>
      </c>
      <c r="BM21" s="65">
        <f t="shared" si="104"/>
        <v>0</v>
      </c>
      <c r="BN21" s="65">
        <f t="shared" si="104"/>
        <v>0</v>
      </c>
      <c r="BO21" s="60"/>
      <c r="BP21" s="65">
        <f t="shared" si="104"/>
        <v>0</v>
      </c>
      <c r="BQ21" s="65"/>
      <c r="BR21" s="64">
        <f t="shared" si="104"/>
        <v>0</v>
      </c>
      <c r="BS21" s="65"/>
      <c r="BT21" s="64">
        <f t="shared" ref="BT21:CE21" si="105">BT22+BT23</f>
        <v>0</v>
      </c>
      <c r="BU21" s="64"/>
      <c r="BV21" s="64">
        <f t="shared" si="105"/>
        <v>6</v>
      </c>
      <c r="BW21" s="64">
        <f t="shared" si="105"/>
        <v>3</v>
      </c>
      <c r="BX21" s="64">
        <f t="shared" si="105"/>
        <v>8</v>
      </c>
      <c r="BY21" s="64">
        <f t="shared" si="105"/>
        <v>4</v>
      </c>
      <c r="BZ21" s="64">
        <f t="shared" si="105"/>
        <v>5</v>
      </c>
      <c r="CA21" s="64">
        <f t="shared" si="105"/>
        <v>4</v>
      </c>
      <c r="CB21" s="64">
        <f t="shared" si="105"/>
        <v>5</v>
      </c>
      <c r="CC21" s="64">
        <f t="shared" si="105"/>
        <v>8</v>
      </c>
      <c r="CD21" s="64">
        <f t="shared" si="105"/>
        <v>41</v>
      </c>
      <c r="CE21" s="64">
        <f t="shared" si="105"/>
        <v>34.799999999999997</v>
      </c>
      <c r="CF21" s="63">
        <f t="shared" si="39"/>
        <v>84.878048780487802</v>
      </c>
      <c r="CG21" s="63">
        <f t="shared" si="7"/>
        <v>-6.2000000000000028</v>
      </c>
      <c r="CH21" s="62">
        <f t="shared" si="40"/>
        <v>3.7826086956521738</v>
      </c>
      <c r="CI21" s="77">
        <f>CI22+CI23</f>
        <v>0</v>
      </c>
      <c r="CJ21" s="50">
        <f>CJ22+CJ23</f>
        <v>0</v>
      </c>
      <c r="CK21" s="50">
        <f>CK22+CK23</f>
        <v>0</v>
      </c>
      <c r="CL21" s="50">
        <f>CL22+CL23</f>
        <v>0</v>
      </c>
      <c r="CM21" s="44" t="e">
        <f t="shared" si="42"/>
        <v>#DIV/0!</v>
      </c>
      <c r="CN21" s="42"/>
      <c r="CO21" s="50"/>
      <c r="CP21" s="50"/>
      <c r="CQ21" s="59"/>
      <c r="CR21" s="50"/>
      <c r="CS21" s="50"/>
      <c r="CT21" s="42"/>
      <c r="CU21" s="50"/>
      <c r="CV21" s="42"/>
      <c r="CW21" s="42"/>
      <c r="CX21" s="42">
        <f t="shared" ref="CX21:DG21" si="106">CX22+CX23</f>
        <v>3</v>
      </c>
      <c r="CY21" s="42">
        <f t="shared" si="106"/>
        <v>0</v>
      </c>
      <c r="CZ21" s="42">
        <f t="shared" si="106"/>
        <v>3</v>
      </c>
      <c r="DA21" s="42">
        <f t="shared" si="106"/>
        <v>0</v>
      </c>
      <c r="DB21" s="42">
        <f t="shared" si="106"/>
        <v>0</v>
      </c>
      <c r="DC21" s="42">
        <f t="shared" si="106"/>
        <v>0</v>
      </c>
      <c r="DD21" s="42">
        <f t="shared" si="106"/>
        <v>0</v>
      </c>
      <c r="DE21" s="42">
        <f t="shared" si="106"/>
        <v>0</v>
      </c>
      <c r="DF21" s="42">
        <f t="shared" si="106"/>
        <v>10</v>
      </c>
      <c r="DG21" s="59">
        <f t="shared" si="106"/>
        <v>0</v>
      </c>
      <c r="DH21" s="45">
        <f t="shared" si="43"/>
        <v>0</v>
      </c>
      <c r="DI21" s="45">
        <f t="shared" si="44"/>
        <v>-10</v>
      </c>
      <c r="DJ21" s="44" t="e">
        <f t="shared" si="45"/>
        <v>#DIV/0!</v>
      </c>
      <c r="DK21" s="42">
        <f>DK22+DK23</f>
        <v>0.3</v>
      </c>
      <c r="DL21" s="50">
        <f>DL22+DL23</f>
        <v>0</v>
      </c>
      <c r="DM21" s="50">
        <f>DM22+DM23</f>
        <v>1</v>
      </c>
      <c r="DN21" s="50">
        <f>DN22+DN23</f>
        <v>5.7</v>
      </c>
      <c r="DO21" s="44" t="e">
        <f t="shared" si="79"/>
        <v>#DIV/0!</v>
      </c>
      <c r="DP21" s="42"/>
      <c r="DQ21" s="50"/>
      <c r="DR21" s="50"/>
      <c r="DS21" s="42"/>
      <c r="DT21" s="50"/>
      <c r="DU21" s="50"/>
      <c r="DV21" s="42"/>
      <c r="DW21" s="50"/>
      <c r="DX21" s="42"/>
      <c r="DY21" s="42"/>
      <c r="DZ21" s="42">
        <f t="shared" ref="DZ21:EI21" si="107">DZ22+DZ23</f>
        <v>1</v>
      </c>
      <c r="EA21" s="42">
        <f t="shared" si="107"/>
        <v>1</v>
      </c>
      <c r="EB21" s="42">
        <f t="shared" si="107"/>
        <v>2</v>
      </c>
      <c r="EC21" s="42">
        <f t="shared" si="107"/>
        <v>1</v>
      </c>
      <c r="ED21" s="42">
        <f t="shared" si="107"/>
        <v>2</v>
      </c>
      <c r="EE21" s="42">
        <f t="shared" si="107"/>
        <v>1</v>
      </c>
      <c r="EF21" s="42">
        <f t="shared" si="107"/>
        <v>2</v>
      </c>
      <c r="EG21" s="42">
        <f t="shared" si="107"/>
        <v>1</v>
      </c>
      <c r="EH21" s="42">
        <f t="shared" si="107"/>
        <v>8</v>
      </c>
      <c r="EI21" s="42">
        <f t="shared" si="107"/>
        <v>9.6999999999999993</v>
      </c>
      <c r="EJ21" s="45">
        <f t="shared" si="47"/>
        <v>121.24999999999999</v>
      </c>
      <c r="EK21" s="45">
        <f t="shared" si="10"/>
        <v>1.6999999999999993</v>
      </c>
      <c r="EL21" s="44">
        <f t="shared" si="11"/>
        <v>32.333333333333336</v>
      </c>
      <c r="EM21" s="42">
        <f>EM22+EM23</f>
        <v>0.8</v>
      </c>
      <c r="EN21" s="50">
        <f>EN22+EN23</f>
        <v>0</v>
      </c>
      <c r="EO21" s="50">
        <f>EO22+EO23</f>
        <v>4</v>
      </c>
      <c r="EP21" s="50">
        <f>EP22+EP23</f>
        <v>2.7</v>
      </c>
      <c r="EQ21" s="44" t="e">
        <f t="shared" si="80"/>
        <v>#DIV/0!</v>
      </c>
      <c r="ER21" s="42">
        <f>ER22+ER23</f>
        <v>0</v>
      </c>
      <c r="ES21" s="50">
        <f>ES22+ES23</f>
        <v>0</v>
      </c>
      <c r="ET21" s="50"/>
      <c r="EU21" s="42"/>
      <c r="EV21" s="50"/>
      <c r="EW21" s="50"/>
      <c r="EX21" s="42"/>
      <c r="EY21" s="50"/>
      <c r="EZ21" s="42"/>
      <c r="FA21" s="42"/>
      <c r="FB21" s="42">
        <f t="shared" ref="FB21:FK21" si="108">FB22+FB23</f>
        <v>1</v>
      </c>
      <c r="FC21" s="42">
        <f t="shared" si="108"/>
        <v>1</v>
      </c>
      <c r="FD21" s="42">
        <f t="shared" si="108"/>
        <v>1</v>
      </c>
      <c r="FE21" s="42">
        <f t="shared" si="108"/>
        <v>1</v>
      </c>
      <c r="FF21" s="42">
        <f t="shared" si="108"/>
        <v>2</v>
      </c>
      <c r="FG21" s="42">
        <f t="shared" si="108"/>
        <v>1</v>
      </c>
      <c r="FH21" s="42">
        <f t="shared" si="108"/>
        <v>2</v>
      </c>
      <c r="FI21" s="42">
        <f t="shared" si="108"/>
        <v>4</v>
      </c>
      <c r="FJ21" s="42">
        <f t="shared" si="108"/>
        <v>10</v>
      </c>
      <c r="FK21" s="42">
        <f t="shared" si="108"/>
        <v>9.6999999999999993</v>
      </c>
      <c r="FL21" s="45">
        <f t="shared" si="49"/>
        <v>97</v>
      </c>
      <c r="FM21" s="45">
        <f t="shared" si="14"/>
        <v>-0.30000000000000071</v>
      </c>
      <c r="FN21" s="44">
        <f t="shared" si="15"/>
        <v>12.124999999999998</v>
      </c>
      <c r="FO21" s="42">
        <f>FO22+FO23</f>
        <v>4.0999999999999996</v>
      </c>
      <c r="FP21" s="50">
        <f>FP22+FP23</f>
        <v>1</v>
      </c>
      <c r="FQ21" s="50">
        <f>FQ22+FQ23</f>
        <v>3</v>
      </c>
      <c r="FR21" s="50">
        <f>FR22+FR23</f>
        <v>0.9</v>
      </c>
      <c r="FS21" s="44">
        <f t="shared" si="81"/>
        <v>0.9</v>
      </c>
      <c r="FT21" s="42"/>
      <c r="FU21" s="50"/>
      <c r="FV21" s="50"/>
      <c r="FW21" s="42"/>
      <c r="FX21" s="50"/>
      <c r="FY21" s="50"/>
      <c r="FZ21" s="42"/>
      <c r="GA21" s="50"/>
      <c r="GB21" s="42"/>
      <c r="GC21" s="55"/>
      <c r="GD21" s="42">
        <f t="shared" ref="GD21:GM21" si="109">GD22+GD23</f>
        <v>1</v>
      </c>
      <c r="GE21" s="42">
        <f t="shared" si="109"/>
        <v>1</v>
      </c>
      <c r="GF21" s="42">
        <f t="shared" si="109"/>
        <v>1</v>
      </c>
      <c r="GG21" s="42">
        <f t="shared" si="109"/>
        <v>1</v>
      </c>
      <c r="GH21" s="42">
        <f t="shared" si="109"/>
        <v>1</v>
      </c>
      <c r="GI21" s="42">
        <f t="shared" si="109"/>
        <v>2</v>
      </c>
      <c r="GJ21" s="42">
        <f t="shared" si="109"/>
        <v>1</v>
      </c>
      <c r="GK21" s="42">
        <f t="shared" si="109"/>
        <v>2</v>
      </c>
      <c r="GL21" s="42">
        <f t="shared" si="109"/>
        <v>7</v>
      </c>
      <c r="GM21" s="42">
        <f t="shared" si="109"/>
        <v>6.9</v>
      </c>
      <c r="GN21" s="45">
        <f t="shared" si="51"/>
        <v>98.571428571428584</v>
      </c>
      <c r="GO21" s="45">
        <f t="shared" si="18"/>
        <v>-9.9999999999999645E-2</v>
      </c>
      <c r="GP21" s="44">
        <f t="shared" si="19"/>
        <v>1.6829268292682928</v>
      </c>
      <c r="GQ21" s="42">
        <f>GQ22+GQ23</f>
        <v>4</v>
      </c>
      <c r="GR21" s="50">
        <f>GR22+GR23</f>
        <v>2</v>
      </c>
      <c r="GS21" s="50">
        <f>GS22+GS23</f>
        <v>5</v>
      </c>
      <c r="GT21" s="50">
        <f>GT22+GT23</f>
        <v>6.5</v>
      </c>
      <c r="GU21" s="44">
        <f t="shared" si="82"/>
        <v>3.25</v>
      </c>
      <c r="GV21" s="42">
        <f>GV22+GV23</f>
        <v>0</v>
      </c>
      <c r="GW21" s="50">
        <f>GW22+GW23</f>
        <v>0</v>
      </c>
      <c r="GX21" s="50"/>
      <c r="GY21" s="59"/>
      <c r="GZ21" s="50"/>
      <c r="HA21" s="50"/>
      <c r="HB21" s="42"/>
      <c r="HC21" s="50"/>
      <c r="HD21" s="42"/>
      <c r="HE21" s="42"/>
      <c r="HF21" s="42">
        <f t="shared" ref="HF21:HO21" si="110">HF22+HF23</f>
        <v>0</v>
      </c>
      <c r="HG21" s="42">
        <f t="shared" si="110"/>
        <v>0</v>
      </c>
      <c r="HH21" s="42">
        <f t="shared" si="110"/>
        <v>0</v>
      </c>
      <c r="HI21" s="42">
        <f t="shared" si="110"/>
        <v>0</v>
      </c>
      <c r="HJ21" s="42">
        <f t="shared" si="110"/>
        <v>0</v>
      </c>
      <c r="HK21" s="42">
        <f t="shared" si="110"/>
        <v>0</v>
      </c>
      <c r="HL21" s="42">
        <f t="shared" si="110"/>
        <v>0</v>
      </c>
      <c r="HM21" s="42">
        <f t="shared" si="110"/>
        <v>1</v>
      </c>
      <c r="HN21" s="42">
        <f t="shared" si="110"/>
        <v>5</v>
      </c>
      <c r="HO21" s="42">
        <f t="shared" si="110"/>
        <v>7.5</v>
      </c>
      <c r="HP21" s="45">
        <f t="shared" si="53"/>
        <v>150</v>
      </c>
      <c r="HQ21" s="45">
        <f t="shared" si="22"/>
        <v>2.5</v>
      </c>
      <c r="HR21" s="44">
        <f t="shared" si="23"/>
        <v>1.875</v>
      </c>
      <c r="HS21" s="42">
        <f>HS22+HS23</f>
        <v>0</v>
      </c>
      <c r="HT21" s="50">
        <f>HT22+HT23</f>
        <v>0</v>
      </c>
      <c r="HU21" s="50">
        <f>HU22+HU23</f>
        <v>0</v>
      </c>
      <c r="HV21" s="50">
        <f>HV22+HV23</f>
        <v>0</v>
      </c>
      <c r="HW21" s="44" t="e">
        <f t="shared" si="55"/>
        <v>#DIV/0!</v>
      </c>
      <c r="HX21" s="42"/>
      <c r="HY21" s="50"/>
      <c r="HZ21" s="50"/>
      <c r="IA21" s="42"/>
      <c r="IB21" s="50"/>
      <c r="IC21" s="50"/>
      <c r="ID21" s="42"/>
      <c r="IE21" s="50"/>
      <c r="IF21" s="42">
        <f t="shared" ref="IF21:IQ21" si="111">IF22+IF23</f>
        <v>0</v>
      </c>
      <c r="IG21" s="42">
        <f t="shared" si="111"/>
        <v>0</v>
      </c>
      <c r="IH21" s="42">
        <f t="shared" si="111"/>
        <v>1</v>
      </c>
      <c r="II21" s="42">
        <f t="shared" si="111"/>
        <v>1</v>
      </c>
      <c r="IJ21" s="42">
        <f t="shared" si="111"/>
        <v>0</v>
      </c>
      <c r="IK21" s="42">
        <f t="shared" si="111"/>
        <v>0</v>
      </c>
      <c r="IL21" s="42">
        <f t="shared" si="111"/>
        <v>0</v>
      </c>
      <c r="IM21" s="42">
        <f t="shared" si="111"/>
        <v>0</v>
      </c>
      <c r="IN21" s="42">
        <f t="shared" si="111"/>
        <v>0</v>
      </c>
      <c r="IO21" s="42">
        <f t="shared" si="111"/>
        <v>0</v>
      </c>
      <c r="IP21" s="42">
        <f t="shared" si="111"/>
        <v>1</v>
      </c>
      <c r="IQ21" s="42">
        <f t="shared" si="111"/>
        <v>1</v>
      </c>
      <c r="IR21" s="45">
        <f t="shared" si="56"/>
        <v>100</v>
      </c>
      <c r="IS21" s="45">
        <f t="shared" si="25"/>
        <v>0</v>
      </c>
      <c r="IT21" s="44" t="e">
        <f t="shared" si="26"/>
        <v>#DIV/0!</v>
      </c>
    </row>
    <row r="22" spans="1:254" s="15" customFormat="1" ht="15.75" hidden="1" customHeight="1">
      <c r="A22" s="38" t="s">
        <v>66</v>
      </c>
      <c r="B22" s="19" t="s">
        <v>65</v>
      </c>
      <c r="C22" s="37">
        <f t="shared" si="27"/>
        <v>158.30000000000001</v>
      </c>
      <c r="D22" s="37">
        <f t="shared" si="0"/>
        <v>87</v>
      </c>
      <c r="E22" s="37">
        <f t="shared" si="0"/>
        <v>250</v>
      </c>
      <c r="F22" s="37">
        <f t="shared" si="0"/>
        <v>357.4</v>
      </c>
      <c r="G22" s="37" t="e">
        <f t="shared" si="1"/>
        <v>#DIV/0!</v>
      </c>
      <c r="H22" s="37">
        <f t="shared" si="0"/>
        <v>0</v>
      </c>
      <c r="I22" s="37">
        <f t="shared" si="0"/>
        <v>0</v>
      </c>
      <c r="J22" s="37">
        <f t="shared" si="0"/>
        <v>0</v>
      </c>
      <c r="K22" s="37">
        <f t="shared" si="0"/>
        <v>0</v>
      </c>
      <c r="L22" s="37">
        <f t="shared" si="0"/>
        <v>0</v>
      </c>
      <c r="M22" s="37">
        <f t="shared" si="0"/>
        <v>0</v>
      </c>
      <c r="N22" s="37">
        <f t="shared" si="0"/>
        <v>0</v>
      </c>
      <c r="O22" s="37">
        <f t="shared" si="0"/>
        <v>0</v>
      </c>
      <c r="P22" s="37">
        <f t="shared" si="0"/>
        <v>0</v>
      </c>
      <c r="Q22" s="37">
        <f t="shared" si="0"/>
        <v>0</v>
      </c>
      <c r="R22" s="37">
        <f t="shared" si="0"/>
        <v>5</v>
      </c>
      <c r="S22" s="37">
        <f t="shared" si="0"/>
        <v>14</v>
      </c>
      <c r="T22" s="37">
        <f t="shared" si="83"/>
        <v>6</v>
      </c>
      <c r="U22" s="37">
        <f t="shared" si="28"/>
        <v>15</v>
      </c>
      <c r="V22" s="37">
        <f t="shared" si="28"/>
        <v>10</v>
      </c>
      <c r="W22" s="37">
        <f t="shared" si="28"/>
        <v>15</v>
      </c>
      <c r="X22" s="37">
        <f t="shared" si="29"/>
        <v>20</v>
      </c>
      <c r="Y22" s="37">
        <f t="shared" si="29"/>
        <v>15</v>
      </c>
      <c r="Z22" s="37">
        <f t="shared" si="29"/>
        <v>291</v>
      </c>
      <c r="AA22" s="37">
        <f t="shared" si="29"/>
        <v>416.4</v>
      </c>
      <c r="AB22" s="37">
        <f t="shared" si="30"/>
        <v>143.09278350515464</v>
      </c>
      <c r="AC22" s="37">
        <f t="shared" si="31"/>
        <v>125.39999999999998</v>
      </c>
      <c r="AD22" s="39">
        <f t="shared" si="32"/>
        <v>2.6304485154769424</v>
      </c>
      <c r="AE22" s="42">
        <v>158.30000000000001</v>
      </c>
      <c r="AF22" s="46">
        <v>87</v>
      </c>
      <c r="AG22" s="46">
        <v>250</v>
      </c>
      <c r="AH22" s="46">
        <v>357.4</v>
      </c>
      <c r="AI22" s="44">
        <f t="shared" si="34"/>
        <v>4.1080459770114937</v>
      </c>
      <c r="AJ22" s="44">
        <v>0</v>
      </c>
      <c r="AK22" s="44"/>
      <c r="AL22" s="44"/>
      <c r="AM22" s="44"/>
      <c r="AN22" s="44"/>
      <c r="AO22" s="44"/>
      <c r="AP22" s="44"/>
      <c r="AQ22" s="44"/>
      <c r="AR22" s="51"/>
      <c r="AS22" s="51"/>
      <c r="AT22" s="51">
        <v>5</v>
      </c>
      <c r="AU22" s="51">
        <v>14</v>
      </c>
      <c r="AV22" s="51">
        <v>6</v>
      </c>
      <c r="AW22" s="51">
        <v>15</v>
      </c>
      <c r="AX22" s="42">
        <v>10</v>
      </c>
      <c r="AY22" s="42">
        <v>15</v>
      </c>
      <c r="AZ22" s="42">
        <v>20</v>
      </c>
      <c r="BA22" s="42">
        <v>15</v>
      </c>
      <c r="BB22" s="45">
        <f t="shared" ref="BB22:BC24" si="112">AG22+AJ22+AL22+AN22+AP22+AR22+AT22+AV22+AX22+AZ22</f>
        <v>291</v>
      </c>
      <c r="BC22" s="45">
        <f t="shared" si="112"/>
        <v>416.4</v>
      </c>
      <c r="BD22" s="45">
        <f t="shared" si="35"/>
        <v>143.09278350515464</v>
      </c>
      <c r="BE22" s="45"/>
      <c r="BF22" s="44">
        <f t="shared" si="36"/>
        <v>2.6304485154769424</v>
      </c>
      <c r="BG22" s="64">
        <f t="shared" ref="BG22:BJ24" si="113">CI22+DK22+EM22+FO22+GQ22+HS22</f>
        <v>0</v>
      </c>
      <c r="BH22" s="64">
        <f t="shared" si="113"/>
        <v>0</v>
      </c>
      <c r="BI22" s="64">
        <f t="shared" si="113"/>
        <v>0</v>
      </c>
      <c r="BJ22" s="64">
        <f t="shared" si="113"/>
        <v>0</v>
      </c>
      <c r="BK22" s="62" t="e">
        <f t="shared" si="38"/>
        <v>#DIV/0!</v>
      </c>
      <c r="BL22" s="64">
        <f t="shared" ref="BL22:BT24" si="114">CN22+DP22+ER22+FT22+GV22+HX22</f>
        <v>0</v>
      </c>
      <c r="BM22" s="64">
        <f t="shared" si="114"/>
        <v>0</v>
      </c>
      <c r="BN22" s="64">
        <f t="shared" si="114"/>
        <v>0</v>
      </c>
      <c r="BO22" s="64"/>
      <c r="BP22" s="64">
        <f t="shared" si="114"/>
        <v>0</v>
      </c>
      <c r="BQ22" s="64"/>
      <c r="BR22" s="64">
        <f t="shared" si="114"/>
        <v>0</v>
      </c>
      <c r="BS22" s="64"/>
      <c r="BT22" s="64">
        <f t="shared" si="114"/>
        <v>0</v>
      </c>
      <c r="BU22" s="64"/>
      <c r="BV22" s="66">
        <f>CX22+DZ22+FB22+GD22+HF22+IF22</f>
        <v>0</v>
      </c>
      <c r="BW22" s="66">
        <f t="shared" ref="BW22:CC23" si="115">CY22+EA22+FC22+GE22+HG22+IG22</f>
        <v>0</v>
      </c>
      <c r="BX22" s="66">
        <f t="shared" si="115"/>
        <v>0</v>
      </c>
      <c r="BY22" s="66">
        <f t="shared" si="115"/>
        <v>0</v>
      </c>
      <c r="BZ22" s="66">
        <f t="shared" si="115"/>
        <v>0</v>
      </c>
      <c r="CA22" s="66">
        <f t="shared" si="115"/>
        <v>0</v>
      </c>
      <c r="CB22" s="66">
        <f t="shared" si="115"/>
        <v>0</v>
      </c>
      <c r="CC22" s="66">
        <f t="shared" si="115"/>
        <v>0</v>
      </c>
      <c r="CD22" s="63">
        <f t="shared" ref="CD22:CE24" si="116">BI22+BL22+BN22+BP22+BR22+BT22+BV22+BX22+BZ22+CB22</f>
        <v>0</v>
      </c>
      <c r="CE22" s="63">
        <f t="shared" si="116"/>
        <v>0</v>
      </c>
      <c r="CF22" s="63" t="e">
        <f t="shared" si="39"/>
        <v>#DIV/0!</v>
      </c>
      <c r="CG22" s="63">
        <f t="shared" si="7"/>
        <v>0</v>
      </c>
      <c r="CH22" s="62" t="e">
        <f t="shared" si="40"/>
        <v>#DIV/0!</v>
      </c>
      <c r="CI22" s="77"/>
      <c r="CJ22" s="46"/>
      <c r="CK22" s="46"/>
      <c r="CL22" s="46"/>
      <c r="CM22" s="44" t="e">
        <f t="shared" si="42"/>
        <v>#DIV/0!</v>
      </c>
      <c r="CN22" s="44"/>
      <c r="CO22" s="44"/>
      <c r="CP22" s="44"/>
      <c r="CQ22" s="44"/>
      <c r="CR22" s="44"/>
      <c r="CS22" s="44"/>
      <c r="CT22" s="44"/>
      <c r="CU22" s="44"/>
      <c r="CV22" s="51"/>
      <c r="CW22" s="51"/>
      <c r="CX22" s="51"/>
      <c r="CY22" s="51"/>
      <c r="CZ22" s="51"/>
      <c r="DA22" s="51"/>
      <c r="DB22" s="42"/>
      <c r="DC22" s="42"/>
      <c r="DD22" s="42"/>
      <c r="DE22" s="42"/>
      <c r="DF22" s="45">
        <f t="shared" ref="DF22:DG24" si="117">CK22+CN22+CP22+CR22+CT22+CV22+CX22+CZ22+DB22+DD22</f>
        <v>0</v>
      </c>
      <c r="DG22" s="45">
        <f t="shared" si="117"/>
        <v>0</v>
      </c>
      <c r="DH22" s="45" t="e">
        <f t="shared" si="43"/>
        <v>#DIV/0!</v>
      </c>
      <c r="DI22" s="45"/>
      <c r="DJ22" s="44" t="e">
        <f t="shared" si="45"/>
        <v>#DIV/0!</v>
      </c>
      <c r="DK22" s="42"/>
      <c r="DL22" s="46"/>
      <c r="DM22" s="46"/>
      <c r="DN22" s="46"/>
      <c r="DO22" s="44" t="e">
        <f t="shared" si="79"/>
        <v>#DIV/0!</v>
      </c>
      <c r="DP22" s="44"/>
      <c r="DQ22" s="44"/>
      <c r="DR22" s="44"/>
      <c r="DS22" s="44"/>
      <c r="DT22" s="44"/>
      <c r="DU22" s="44"/>
      <c r="DV22" s="44"/>
      <c r="DW22" s="44"/>
      <c r="DX22" s="51"/>
      <c r="DY22" s="51"/>
      <c r="DZ22" s="51"/>
      <c r="EA22" s="51"/>
      <c r="EB22" s="51"/>
      <c r="EC22" s="51"/>
      <c r="ED22" s="42"/>
      <c r="EE22" s="42"/>
      <c r="EF22" s="42"/>
      <c r="EG22" s="42"/>
      <c r="EH22" s="45">
        <f>DM22+DZ22+EB22+ED22+EF22</f>
        <v>0</v>
      </c>
      <c r="EI22" s="45">
        <f>DN22+EA22+EC22+EE22+EG22</f>
        <v>0</v>
      </c>
      <c r="EJ22" s="45" t="e">
        <f t="shared" si="47"/>
        <v>#DIV/0!</v>
      </c>
      <c r="EK22" s="45"/>
      <c r="EL22" s="44" t="e">
        <f t="shared" si="11"/>
        <v>#DIV/0!</v>
      </c>
      <c r="EM22" s="42"/>
      <c r="EN22" s="46"/>
      <c r="EO22" s="46"/>
      <c r="EP22" s="46"/>
      <c r="EQ22" s="44" t="e">
        <f t="shared" si="80"/>
        <v>#DIV/0!</v>
      </c>
      <c r="ER22" s="44"/>
      <c r="ES22" s="44"/>
      <c r="ET22" s="44"/>
      <c r="EU22" s="44"/>
      <c r="EV22" s="44"/>
      <c r="EW22" s="44"/>
      <c r="EX22" s="44"/>
      <c r="EY22" s="44"/>
      <c r="EZ22" s="51"/>
      <c r="FA22" s="51"/>
      <c r="FB22" s="51"/>
      <c r="FC22" s="51"/>
      <c r="FD22" s="51"/>
      <c r="FE22" s="51"/>
      <c r="FF22" s="42"/>
      <c r="FG22" s="42"/>
      <c r="FH22" s="42"/>
      <c r="FI22" s="42"/>
      <c r="FJ22" s="45">
        <f t="shared" ref="FJ22:FK24" si="118">EO22+ER22+ET22+EV22+EX22+EZ22+FB22+FD22+FF22+FH22</f>
        <v>0</v>
      </c>
      <c r="FK22" s="45">
        <f t="shared" si="118"/>
        <v>0</v>
      </c>
      <c r="FL22" s="45" t="e">
        <f t="shared" si="49"/>
        <v>#DIV/0!</v>
      </c>
      <c r="FM22" s="45"/>
      <c r="FN22" s="44" t="e">
        <f t="shared" si="15"/>
        <v>#DIV/0!</v>
      </c>
      <c r="FO22" s="42"/>
      <c r="FP22" s="46"/>
      <c r="FQ22" s="46"/>
      <c r="FR22" s="46"/>
      <c r="FS22" s="44" t="e">
        <f t="shared" si="81"/>
        <v>#DIV/0!</v>
      </c>
      <c r="FT22" s="44"/>
      <c r="FU22" s="44"/>
      <c r="FV22" s="44"/>
      <c r="FW22" s="44"/>
      <c r="FX22" s="44"/>
      <c r="FY22" s="44"/>
      <c r="FZ22" s="44"/>
      <c r="GA22" s="44"/>
      <c r="GB22" s="51"/>
      <c r="GC22" s="51"/>
      <c r="GD22" s="51"/>
      <c r="GE22" s="51"/>
      <c r="GF22" s="51"/>
      <c r="GG22" s="51"/>
      <c r="GH22" s="42"/>
      <c r="GI22" s="42"/>
      <c r="GJ22" s="42"/>
      <c r="GK22" s="42"/>
      <c r="GL22" s="45">
        <f t="shared" ref="GL22:GM24" si="119">FQ22+FT22+FV22+FX22+FZ22+GB22+GD22+GF22+GH22+GJ22</f>
        <v>0</v>
      </c>
      <c r="GM22" s="45">
        <f t="shared" si="119"/>
        <v>0</v>
      </c>
      <c r="GN22" s="45" t="e">
        <f t="shared" si="51"/>
        <v>#DIV/0!</v>
      </c>
      <c r="GO22" s="45"/>
      <c r="GP22" s="44" t="e">
        <f t="shared" si="19"/>
        <v>#DIV/0!</v>
      </c>
      <c r="GQ22" s="42"/>
      <c r="GR22" s="46"/>
      <c r="GS22" s="46"/>
      <c r="GT22" s="46"/>
      <c r="GU22" s="44" t="e">
        <f t="shared" si="82"/>
        <v>#DIV/0!</v>
      </c>
      <c r="GV22" s="44"/>
      <c r="GW22" s="44"/>
      <c r="GX22" s="44"/>
      <c r="GY22" s="44"/>
      <c r="GZ22" s="44"/>
      <c r="HA22" s="44"/>
      <c r="HB22" s="44"/>
      <c r="HC22" s="44"/>
      <c r="HD22" s="51"/>
      <c r="HE22" s="51"/>
      <c r="HF22" s="51"/>
      <c r="HG22" s="51"/>
      <c r="HH22" s="51"/>
      <c r="HI22" s="51"/>
      <c r="HJ22" s="42"/>
      <c r="HK22" s="42"/>
      <c r="HL22" s="42"/>
      <c r="HM22" s="42"/>
      <c r="HN22" s="45">
        <f t="shared" ref="HN22:HO24" si="120">GS22+GV22+GX22+GZ22+HB22+HD22+HF22+HH22+HJ22+HL22</f>
        <v>0</v>
      </c>
      <c r="HO22" s="45">
        <f t="shared" si="120"/>
        <v>0</v>
      </c>
      <c r="HP22" s="45" t="e">
        <f t="shared" si="53"/>
        <v>#DIV/0!</v>
      </c>
      <c r="HQ22" s="45"/>
      <c r="HR22" s="44" t="e">
        <f t="shared" si="23"/>
        <v>#DIV/0!</v>
      </c>
      <c r="HS22" s="42"/>
      <c r="HT22" s="46"/>
      <c r="HU22" s="46"/>
      <c r="HV22" s="46"/>
      <c r="HW22" s="44" t="e">
        <f t="shared" si="55"/>
        <v>#DIV/0!</v>
      </c>
      <c r="HX22" s="44"/>
      <c r="HY22" s="44"/>
      <c r="HZ22" s="44"/>
      <c r="IA22" s="44"/>
      <c r="IB22" s="44"/>
      <c r="IC22" s="44"/>
      <c r="ID22" s="44"/>
      <c r="IE22" s="44"/>
      <c r="IF22" s="51"/>
      <c r="IG22" s="51"/>
      <c r="IH22" s="51"/>
      <c r="II22" s="51"/>
      <c r="IJ22" s="51"/>
      <c r="IK22" s="51"/>
      <c r="IL22" s="42"/>
      <c r="IM22" s="42"/>
      <c r="IN22" s="42"/>
      <c r="IO22" s="42"/>
      <c r="IP22" s="45">
        <f t="shared" ref="IP22:IQ24" si="121">HU22+HX22+HZ22+IB22+ID22+IF22+IH22+IJ22+IL22+IN22</f>
        <v>0</v>
      </c>
      <c r="IQ22" s="45">
        <f t="shared" si="121"/>
        <v>0</v>
      </c>
      <c r="IR22" s="45" t="e">
        <f t="shared" si="56"/>
        <v>#DIV/0!</v>
      </c>
      <c r="IS22" s="45"/>
      <c r="IT22" s="44"/>
    </row>
    <row r="23" spans="1:254" s="15" customFormat="1" ht="15" hidden="1" customHeight="1">
      <c r="A23" s="38" t="s">
        <v>67</v>
      </c>
      <c r="B23" s="19" t="s">
        <v>68</v>
      </c>
      <c r="C23" s="37">
        <f t="shared" si="27"/>
        <v>9.1999999999999993</v>
      </c>
      <c r="D23" s="37">
        <f t="shared" si="0"/>
        <v>3</v>
      </c>
      <c r="E23" s="37">
        <f t="shared" si="0"/>
        <v>13</v>
      </c>
      <c r="F23" s="37">
        <f t="shared" si="0"/>
        <v>15.8</v>
      </c>
      <c r="G23" s="37" t="e">
        <f t="shared" si="1"/>
        <v>#DIV/0!</v>
      </c>
      <c r="H23" s="37">
        <f t="shared" si="0"/>
        <v>0</v>
      </c>
      <c r="I23" s="37">
        <f t="shared" si="0"/>
        <v>0</v>
      </c>
      <c r="J23" s="37">
        <f t="shared" si="0"/>
        <v>0</v>
      </c>
      <c r="K23" s="37">
        <f t="shared" si="0"/>
        <v>0</v>
      </c>
      <c r="L23" s="37">
        <f t="shared" si="0"/>
        <v>0</v>
      </c>
      <c r="M23" s="37">
        <f t="shared" si="0"/>
        <v>0</v>
      </c>
      <c r="N23" s="37">
        <f t="shared" si="0"/>
        <v>0</v>
      </c>
      <c r="O23" s="37">
        <f t="shared" si="0"/>
        <v>0</v>
      </c>
      <c r="P23" s="37">
        <f t="shared" si="0"/>
        <v>0</v>
      </c>
      <c r="Q23" s="37">
        <f t="shared" si="0"/>
        <v>0</v>
      </c>
      <c r="R23" s="37">
        <f t="shared" si="0"/>
        <v>6</v>
      </c>
      <c r="S23" s="37">
        <f t="shared" si="0"/>
        <v>3</v>
      </c>
      <c r="T23" s="37">
        <f t="shared" si="83"/>
        <v>8</v>
      </c>
      <c r="U23" s="37">
        <f t="shared" si="28"/>
        <v>4</v>
      </c>
      <c r="V23" s="37">
        <f t="shared" si="28"/>
        <v>5</v>
      </c>
      <c r="W23" s="37">
        <f t="shared" si="28"/>
        <v>4</v>
      </c>
      <c r="X23" s="37">
        <f t="shared" si="29"/>
        <v>5</v>
      </c>
      <c r="Y23" s="37">
        <f t="shared" si="29"/>
        <v>8</v>
      </c>
      <c r="Z23" s="37">
        <f t="shared" si="29"/>
        <v>41</v>
      </c>
      <c r="AA23" s="37">
        <f t="shared" si="29"/>
        <v>34.799999999999997</v>
      </c>
      <c r="AB23" s="37">
        <f t="shared" si="30"/>
        <v>84.878048780487802</v>
      </c>
      <c r="AC23" s="37">
        <f t="shared" si="31"/>
        <v>-6.2000000000000028</v>
      </c>
      <c r="AD23" s="39">
        <f t="shared" si="32"/>
        <v>3.7826086956521738</v>
      </c>
      <c r="AE23" s="42"/>
      <c r="AF23" s="46"/>
      <c r="AG23" s="46"/>
      <c r="AH23" s="46"/>
      <c r="AI23" s="44" t="e">
        <f t="shared" si="34"/>
        <v>#DIV/0!</v>
      </c>
      <c r="AJ23" s="44"/>
      <c r="AK23" s="44"/>
      <c r="AL23" s="44"/>
      <c r="AM23" s="44"/>
      <c r="AN23" s="44"/>
      <c r="AO23" s="44"/>
      <c r="AP23" s="44"/>
      <c r="AQ23" s="44"/>
      <c r="AR23" s="51"/>
      <c r="AS23" s="51"/>
      <c r="AT23" s="51"/>
      <c r="AU23" s="51"/>
      <c r="AV23" s="51"/>
      <c r="AW23" s="51"/>
      <c r="AX23" s="42"/>
      <c r="AY23" s="42"/>
      <c r="AZ23" s="42"/>
      <c r="BA23" s="42"/>
      <c r="BB23" s="45">
        <f t="shared" si="112"/>
        <v>0</v>
      </c>
      <c r="BC23" s="45">
        <f t="shared" si="112"/>
        <v>0</v>
      </c>
      <c r="BD23" s="45" t="e">
        <f t="shared" si="35"/>
        <v>#DIV/0!</v>
      </c>
      <c r="BE23" s="45"/>
      <c r="BF23" s="44" t="e">
        <f t="shared" si="36"/>
        <v>#DIV/0!</v>
      </c>
      <c r="BG23" s="64">
        <f t="shared" si="113"/>
        <v>9.1999999999999993</v>
      </c>
      <c r="BH23" s="64">
        <f t="shared" si="113"/>
        <v>3</v>
      </c>
      <c r="BI23" s="64">
        <f t="shared" si="113"/>
        <v>13</v>
      </c>
      <c r="BJ23" s="64">
        <f t="shared" si="113"/>
        <v>15.8</v>
      </c>
      <c r="BK23" s="62">
        <f t="shared" si="38"/>
        <v>5.2666666666666666</v>
      </c>
      <c r="BL23" s="64">
        <f t="shared" si="114"/>
        <v>0</v>
      </c>
      <c r="BM23" s="64">
        <f t="shared" si="114"/>
        <v>0</v>
      </c>
      <c r="BN23" s="64">
        <f t="shared" si="114"/>
        <v>0</v>
      </c>
      <c r="BO23" s="60"/>
      <c r="BP23" s="64">
        <f t="shared" si="114"/>
        <v>0</v>
      </c>
      <c r="BQ23" s="64"/>
      <c r="BR23" s="64">
        <f t="shared" si="114"/>
        <v>0</v>
      </c>
      <c r="BS23" s="64"/>
      <c r="BT23" s="64">
        <f t="shared" si="114"/>
        <v>0</v>
      </c>
      <c r="BU23" s="64"/>
      <c r="BV23" s="66">
        <f>CX23+DZ23+FB23+GD23+HF23+IF23</f>
        <v>6</v>
      </c>
      <c r="BW23" s="66">
        <f t="shared" si="115"/>
        <v>3</v>
      </c>
      <c r="BX23" s="66">
        <f t="shared" si="115"/>
        <v>8</v>
      </c>
      <c r="BY23" s="66">
        <f t="shared" si="115"/>
        <v>4</v>
      </c>
      <c r="BZ23" s="66">
        <f t="shared" si="115"/>
        <v>5</v>
      </c>
      <c r="CA23" s="66">
        <f t="shared" si="115"/>
        <v>4</v>
      </c>
      <c r="CB23" s="66">
        <f t="shared" si="115"/>
        <v>5</v>
      </c>
      <c r="CC23" s="66">
        <f t="shared" si="115"/>
        <v>8</v>
      </c>
      <c r="CD23" s="63">
        <f>DF23+EH23+FJ23+GL23+HN23+IP23</f>
        <v>41</v>
      </c>
      <c r="CE23" s="63">
        <f t="shared" si="116"/>
        <v>34.799999999999997</v>
      </c>
      <c r="CF23" s="63">
        <f t="shared" si="39"/>
        <v>84.878048780487802</v>
      </c>
      <c r="CG23" s="63">
        <f t="shared" si="7"/>
        <v>-6.2000000000000028</v>
      </c>
      <c r="CH23" s="62">
        <f t="shared" si="40"/>
        <v>3.7826086956521738</v>
      </c>
      <c r="CI23" s="77"/>
      <c r="CJ23" s="46">
        <v>0</v>
      </c>
      <c r="CK23" s="46"/>
      <c r="CL23" s="46">
        <v>0</v>
      </c>
      <c r="CM23" s="44" t="e">
        <f t="shared" si="42"/>
        <v>#DIV/0!</v>
      </c>
      <c r="CN23" s="44"/>
      <c r="CO23" s="44"/>
      <c r="CP23" s="44"/>
      <c r="CQ23" s="45"/>
      <c r="CR23" s="44"/>
      <c r="CS23" s="44"/>
      <c r="CT23" s="44"/>
      <c r="CU23" s="44"/>
      <c r="CV23" s="51"/>
      <c r="CW23" s="51"/>
      <c r="CX23" s="51">
        <v>3</v>
      </c>
      <c r="CY23" s="51">
        <v>0</v>
      </c>
      <c r="CZ23" s="51">
        <v>3</v>
      </c>
      <c r="DA23" s="51">
        <v>0</v>
      </c>
      <c r="DB23" s="42">
        <v>0</v>
      </c>
      <c r="DC23" s="42"/>
      <c r="DD23" s="42">
        <v>0</v>
      </c>
      <c r="DE23" s="42"/>
      <c r="DF23" s="45">
        <v>10</v>
      </c>
      <c r="DG23" s="45">
        <f t="shared" si="117"/>
        <v>0</v>
      </c>
      <c r="DH23" s="45">
        <f t="shared" si="43"/>
        <v>0</v>
      </c>
      <c r="DI23" s="45"/>
      <c r="DJ23" s="44" t="e">
        <f t="shared" si="45"/>
        <v>#DIV/0!</v>
      </c>
      <c r="DK23" s="42">
        <v>0.3</v>
      </c>
      <c r="DL23" s="46"/>
      <c r="DM23" s="46">
        <v>1</v>
      </c>
      <c r="DN23" s="46">
        <v>5.7</v>
      </c>
      <c r="DO23" s="44" t="e">
        <f t="shared" si="79"/>
        <v>#DIV/0!</v>
      </c>
      <c r="DP23" s="44"/>
      <c r="DQ23" s="44"/>
      <c r="DR23" s="44"/>
      <c r="DS23" s="44"/>
      <c r="DT23" s="44"/>
      <c r="DU23" s="44"/>
      <c r="DV23" s="44"/>
      <c r="DW23" s="44"/>
      <c r="DX23" s="51"/>
      <c r="DY23" s="51"/>
      <c r="DZ23" s="51">
        <v>1</v>
      </c>
      <c r="EA23" s="51">
        <v>1</v>
      </c>
      <c r="EB23" s="51">
        <v>2</v>
      </c>
      <c r="EC23" s="51">
        <v>1</v>
      </c>
      <c r="ED23" s="42">
        <v>2</v>
      </c>
      <c r="EE23" s="42">
        <v>1</v>
      </c>
      <c r="EF23" s="42">
        <v>2</v>
      </c>
      <c r="EG23" s="42">
        <v>1</v>
      </c>
      <c r="EH23" s="45">
        <f>DM23+DZ23+EB23+ED23+EF23</f>
        <v>8</v>
      </c>
      <c r="EI23" s="45">
        <f>DN23+EA23+EC23+EE23+EG23</f>
        <v>9.6999999999999993</v>
      </c>
      <c r="EJ23" s="45">
        <f t="shared" si="47"/>
        <v>121.24999999999999</v>
      </c>
      <c r="EK23" s="45"/>
      <c r="EL23" s="44">
        <f t="shared" si="11"/>
        <v>32.333333333333336</v>
      </c>
      <c r="EM23" s="42">
        <v>0.8</v>
      </c>
      <c r="EN23" s="46"/>
      <c r="EO23" s="46">
        <v>4</v>
      </c>
      <c r="EP23" s="46">
        <v>2.7</v>
      </c>
      <c r="EQ23" s="44" t="e">
        <f t="shared" si="80"/>
        <v>#DIV/0!</v>
      </c>
      <c r="ER23" s="44"/>
      <c r="ES23" s="44"/>
      <c r="ET23" s="44"/>
      <c r="EU23" s="44"/>
      <c r="EV23" s="44"/>
      <c r="EW23" s="44"/>
      <c r="EX23" s="44"/>
      <c r="EY23" s="44"/>
      <c r="EZ23" s="51"/>
      <c r="FA23" s="51"/>
      <c r="FB23" s="51">
        <v>1</v>
      </c>
      <c r="FC23" s="51">
        <v>1</v>
      </c>
      <c r="FD23" s="51">
        <v>1</v>
      </c>
      <c r="FE23" s="51">
        <v>1</v>
      </c>
      <c r="FF23" s="42">
        <v>2</v>
      </c>
      <c r="FG23" s="42">
        <v>1</v>
      </c>
      <c r="FH23" s="42">
        <v>2</v>
      </c>
      <c r="FI23" s="42">
        <v>4</v>
      </c>
      <c r="FJ23" s="45">
        <f t="shared" si="118"/>
        <v>10</v>
      </c>
      <c r="FK23" s="45">
        <f t="shared" si="118"/>
        <v>9.6999999999999993</v>
      </c>
      <c r="FL23" s="45">
        <f t="shared" si="49"/>
        <v>97</v>
      </c>
      <c r="FM23" s="45"/>
      <c r="FN23" s="44">
        <f t="shared" si="15"/>
        <v>12.124999999999998</v>
      </c>
      <c r="FO23" s="42">
        <v>4.0999999999999996</v>
      </c>
      <c r="FP23" s="46">
        <v>1</v>
      </c>
      <c r="FQ23" s="46">
        <v>3</v>
      </c>
      <c r="FR23" s="46">
        <v>0.9</v>
      </c>
      <c r="FS23" s="44">
        <f t="shared" si="81"/>
        <v>0.9</v>
      </c>
      <c r="FT23" s="44"/>
      <c r="FU23" s="44"/>
      <c r="FV23" s="44"/>
      <c r="FW23" s="44"/>
      <c r="FX23" s="44"/>
      <c r="FY23" s="44"/>
      <c r="FZ23" s="44"/>
      <c r="GA23" s="44"/>
      <c r="GB23" s="51"/>
      <c r="GC23" s="51"/>
      <c r="GD23" s="51">
        <v>1</v>
      </c>
      <c r="GE23" s="51">
        <v>1</v>
      </c>
      <c r="GF23" s="51">
        <v>1</v>
      </c>
      <c r="GG23" s="51">
        <v>1</v>
      </c>
      <c r="GH23" s="42">
        <v>1</v>
      </c>
      <c r="GI23" s="42">
        <v>2</v>
      </c>
      <c r="GJ23" s="42">
        <v>1</v>
      </c>
      <c r="GK23" s="42">
        <v>2</v>
      </c>
      <c r="GL23" s="45">
        <f t="shared" si="119"/>
        <v>7</v>
      </c>
      <c r="GM23" s="45">
        <f t="shared" si="119"/>
        <v>6.9</v>
      </c>
      <c r="GN23" s="45">
        <f t="shared" si="51"/>
        <v>98.571428571428584</v>
      </c>
      <c r="GO23" s="45"/>
      <c r="GP23" s="44">
        <f t="shared" si="19"/>
        <v>1.6829268292682928</v>
      </c>
      <c r="GQ23" s="42">
        <v>4</v>
      </c>
      <c r="GR23" s="46">
        <v>2</v>
      </c>
      <c r="GS23" s="46">
        <v>5</v>
      </c>
      <c r="GT23" s="46">
        <v>6.5</v>
      </c>
      <c r="GU23" s="44">
        <f t="shared" si="82"/>
        <v>3.25</v>
      </c>
      <c r="GV23" s="44"/>
      <c r="GW23" s="44"/>
      <c r="GX23" s="44"/>
      <c r="GY23" s="45"/>
      <c r="GZ23" s="44"/>
      <c r="HA23" s="44"/>
      <c r="HB23" s="44"/>
      <c r="HC23" s="44"/>
      <c r="HD23" s="51"/>
      <c r="HE23" s="51"/>
      <c r="HF23" s="51">
        <v>0</v>
      </c>
      <c r="HG23" s="51">
        <v>0</v>
      </c>
      <c r="HH23" s="51"/>
      <c r="HI23" s="51"/>
      <c r="HJ23" s="42">
        <v>0</v>
      </c>
      <c r="HK23" s="42">
        <v>0</v>
      </c>
      <c r="HL23" s="42">
        <v>0</v>
      </c>
      <c r="HM23" s="42">
        <v>1</v>
      </c>
      <c r="HN23" s="45">
        <f t="shared" si="120"/>
        <v>5</v>
      </c>
      <c r="HO23" s="45">
        <f t="shared" si="120"/>
        <v>7.5</v>
      </c>
      <c r="HP23" s="45">
        <f t="shared" si="53"/>
        <v>150</v>
      </c>
      <c r="HQ23" s="45"/>
      <c r="HR23" s="44">
        <f t="shared" si="23"/>
        <v>1.875</v>
      </c>
      <c r="HS23" s="42"/>
      <c r="HT23" s="46"/>
      <c r="HU23" s="46"/>
      <c r="HV23" s="46"/>
      <c r="HW23" s="44" t="e">
        <f t="shared" si="55"/>
        <v>#DIV/0!</v>
      </c>
      <c r="HX23" s="44"/>
      <c r="HY23" s="44"/>
      <c r="HZ23" s="44"/>
      <c r="IA23" s="44"/>
      <c r="IB23" s="44"/>
      <c r="IC23" s="44"/>
      <c r="ID23" s="44"/>
      <c r="IE23" s="44"/>
      <c r="IF23" s="51"/>
      <c r="IG23" s="51"/>
      <c r="IH23" s="51">
        <v>1</v>
      </c>
      <c r="II23" s="51">
        <v>1</v>
      </c>
      <c r="IJ23" s="51"/>
      <c r="IK23" s="51"/>
      <c r="IL23" s="42"/>
      <c r="IM23" s="42"/>
      <c r="IN23" s="42"/>
      <c r="IO23" s="42"/>
      <c r="IP23" s="45">
        <f t="shared" si="121"/>
        <v>1</v>
      </c>
      <c r="IQ23" s="45">
        <f t="shared" si="121"/>
        <v>1</v>
      </c>
      <c r="IR23" s="45">
        <f t="shared" si="56"/>
        <v>100</v>
      </c>
      <c r="IS23" s="45"/>
      <c r="IT23" s="44"/>
    </row>
    <row r="24" spans="1:254" s="15" customFormat="1" ht="40.5" hidden="1">
      <c r="A24" s="11" t="s">
        <v>30</v>
      </c>
      <c r="B24" s="17" t="s">
        <v>31</v>
      </c>
      <c r="C24" s="37">
        <f t="shared" si="27"/>
        <v>0</v>
      </c>
      <c r="D24" s="37">
        <f t="shared" si="0"/>
        <v>0</v>
      </c>
      <c r="E24" s="37">
        <f t="shared" si="0"/>
        <v>0</v>
      </c>
      <c r="F24" s="37">
        <f t="shared" si="0"/>
        <v>0</v>
      </c>
      <c r="G24" s="37" t="e">
        <f t="shared" si="1"/>
        <v>#DIV/0!</v>
      </c>
      <c r="H24" s="37">
        <f t="shared" si="0"/>
        <v>0</v>
      </c>
      <c r="I24" s="37">
        <f t="shared" si="0"/>
        <v>0</v>
      </c>
      <c r="J24" s="37">
        <f t="shared" si="0"/>
        <v>0</v>
      </c>
      <c r="K24" s="37">
        <f t="shared" si="0"/>
        <v>0</v>
      </c>
      <c r="L24" s="37">
        <f t="shared" si="0"/>
        <v>0</v>
      </c>
      <c r="M24" s="37">
        <f t="shared" si="0"/>
        <v>0</v>
      </c>
      <c r="N24" s="37">
        <f t="shared" si="0"/>
        <v>0</v>
      </c>
      <c r="O24" s="37">
        <f t="shared" si="0"/>
        <v>0</v>
      </c>
      <c r="P24" s="37">
        <f t="shared" si="0"/>
        <v>0</v>
      </c>
      <c r="Q24" s="37">
        <f t="shared" si="0"/>
        <v>0</v>
      </c>
      <c r="R24" s="37">
        <f t="shared" si="0"/>
        <v>0</v>
      </c>
      <c r="S24" s="37">
        <f t="shared" si="0"/>
        <v>0</v>
      </c>
      <c r="T24" s="37">
        <f t="shared" si="83"/>
        <v>0</v>
      </c>
      <c r="U24" s="37">
        <f t="shared" si="28"/>
        <v>0</v>
      </c>
      <c r="V24" s="37">
        <f t="shared" si="28"/>
        <v>0</v>
      </c>
      <c r="W24" s="37">
        <f t="shared" si="28"/>
        <v>0</v>
      </c>
      <c r="X24" s="37">
        <f t="shared" si="29"/>
        <v>0</v>
      </c>
      <c r="Y24" s="37">
        <f t="shared" si="29"/>
        <v>0</v>
      </c>
      <c r="Z24" s="37">
        <f t="shared" si="29"/>
        <v>0</v>
      </c>
      <c r="AA24" s="37">
        <f t="shared" si="29"/>
        <v>0</v>
      </c>
      <c r="AB24" s="37" t="e">
        <f t="shared" si="30"/>
        <v>#DIV/0!</v>
      </c>
      <c r="AC24" s="37">
        <f t="shared" si="31"/>
        <v>0</v>
      </c>
      <c r="AD24" s="39" t="e">
        <f t="shared" si="32"/>
        <v>#DIV/0!</v>
      </c>
      <c r="AE24" s="48">
        <v>0</v>
      </c>
      <c r="AF24" s="46">
        <v>0</v>
      </c>
      <c r="AG24" s="46"/>
      <c r="AH24" s="46"/>
      <c r="AI24" s="44" t="e">
        <f t="shared" si="34"/>
        <v>#DIV/0!</v>
      </c>
      <c r="AJ24" s="44"/>
      <c r="AK24" s="44"/>
      <c r="AL24" s="44"/>
      <c r="AM24" s="44"/>
      <c r="AN24" s="44"/>
      <c r="AO24" s="44"/>
      <c r="AP24" s="44">
        <v>0</v>
      </c>
      <c r="AQ24" s="44"/>
      <c r="AR24" s="48">
        <v>0</v>
      </c>
      <c r="AS24" s="48"/>
      <c r="AT24" s="48">
        <v>0</v>
      </c>
      <c r="AU24" s="48"/>
      <c r="AV24" s="48">
        <v>0</v>
      </c>
      <c r="AW24" s="48"/>
      <c r="AX24" s="48">
        <v>0</v>
      </c>
      <c r="AY24" s="48"/>
      <c r="AZ24" s="48">
        <v>0</v>
      </c>
      <c r="BA24" s="48"/>
      <c r="BB24" s="45">
        <f t="shared" si="112"/>
        <v>0</v>
      </c>
      <c r="BC24" s="45">
        <f t="shared" si="112"/>
        <v>0</v>
      </c>
      <c r="BD24" s="45" t="e">
        <f t="shared" si="35"/>
        <v>#DIV/0!</v>
      </c>
      <c r="BE24" s="45">
        <f>BC24-BB24</f>
        <v>0</v>
      </c>
      <c r="BF24" s="44" t="e">
        <f t="shared" si="36"/>
        <v>#DIV/0!</v>
      </c>
      <c r="BG24" s="64">
        <f t="shared" si="113"/>
        <v>0</v>
      </c>
      <c r="BH24" s="64">
        <f t="shared" si="113"/>
        <v>0</v>
      </c>
      <c r="BI24" s="64">
        <f t="shared" si="113"/>
        <v>0</v>
      </c>
      <c r="BJ24" s="64">
        <f t="shared" si="113"/>
        <v>0</v>
      </c>
      <c r="BK24" s="62" t="e">
        <f t="shared" si="38"/>
        <v>#DIV/0!</v>
      </c>
      <c r="BL24" s="64">
        <f t="shared" si="114"/>
        <v>0</v>
      </c>
      <c r="BM24" s="64">
        <f t="shared" si="114"/>
        <v>0</v>
      </c>
      <c r="BN24" s="64">
        <f t="shared" si="114"/>
        <v>0</v>
      </c>
      <c r="BO24" s="64"/>
      <c r="BP24" s="64">
        <f t="shared" si="114"/>
        <v>0</v>
      </c>
      <c r="BQ24" s="64"/>
      <c r="BR24" s="64">
        <f t="shared" si="114"/>
        <v>0</v>
      </c>
      <c r="BS24" s="64"/>
      <c r="BT24" s="64">
        <f t="shared" si="114"/>
        <v>0</v>
      </c>
      <c r="BU24" s="64"/>
      <c r="BV24" s="64">
        <f t="shared" ref="BV24:CC24" si="122">CX24+DZ24+FB24+GD24+HF24+IH24</f>
        <v>0</v>
      </c>
      <c r="BW24" s="64">
        <f t="shared" si="122"/>
        <v>0</v>
      </c>
      <c r="BX24" s="64">
        <f t="shared" si="122"/>
        <v>0</v>
      </c>
      <c r="BY24" s="64">
        <f t="shared" si="122"/>
        <v>0</v>
      </c>
      <c r="BZ24" s="64">
        <f t="shared" si="122"/>
        <v>0</v>
      </c>
      <c r="CA24" s="64">
        <f t="shared" si="122"/>
        <v>0</v>
      </c>
      <c r="CB24" s="64">
        <f t="shared" si="122"/>
        <v>0</v>
      </c>
      <c r="CC24" s="64">
        <f t="shared" si="122"/>
        <v>0</v>
      </c>
      <c r="CD24" s="63">
        <f t="shared" si="116"/>
        <v>0</v>
      </c>
      <c r="CE24" s="63">
        <f t="shared" si="116"/>
        <v>0</v>
      </c>
      <c r="CF24" s="63" t="e">
        <f t="shared" si="39"/>
        <v>#DIV/0!</v>
      </c>
      <c r="CG24" s="63">
        <f t="shared" si="7"/>
        <v>0</v>
      </c>
      <c r="CH24" s="62" t="e">
        <f t="shared" si="40"/>
        <v>#DIV/0!</v>
      </c>
      <c r="CI24" s="48"/>
      <c r="CJ24" s="46"/>
      <c r="CK24" s="46"/>
      <c r="CL24" s="46"/>
      <c r="CM24" s="44" t="e">
        <f t="shared" si="42"/>
        <v>#DIV/0!</v>
      </c>
      <c r="CN24" s="44"/>
      <c r="CO24" s="44"/>
      <c r="CP24" s="44"/>
      <c r="CQ24" s="44"/>
      <c r="CR24" s="44"/>
      <c r="CS24" s="44"/>
      <c r="CT24" s="44"/>
      <c r="CU24" s="44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5">
        <f t="shared" si="117"/>
        <v>0</v>
      </c>
      <c r="DG24" s="45">
        <f t="shared" si="117"/>
        <v>0</v>
      </c>
      <c r="DH24" s="45" t="e">
        <f t="shared" si="43"/>
        <v>#DIV/0!</v>
      </c>
      <c r="DI24" s="45">
        <f t="shared" si="44"/>
        <v>0</v>
      </c>
      <c r="DJ24" s="44" t="e">
        <f t="shared" si="45"/>
        <v>#DIV/0!</v>
      </c>
      <c r="DK24" s="48"/>
      <c r="DL24" s="46"/>
      <c r="DM24" s="46"/>
      <c r="DN24" s="46"/>
      <c r="DO24" s="44" t="e">
        <f t="shared" si="79"/>
        <v>#DIV/0!</v>
      </c>
      <c r="DP24" s="44"/>
      <c r="DQ24" s="44"/>
      <c r="DR24" s="44"/>
      <c r="DS24" s="44"/>
      <c r="DT24" s="44"/>
      <c r="DU24" s="44"/>
      <c r="DV24" s="44"/>
      <c r="DW24" s="44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5">
        <f>DM24+DP24+DR24+DT24+DV24+DX24+DZ24+EB24+ED24+EF24</f>
        <v>0</v>
      </c>
      <c r="EI24" s="45">
        <f>DN24+DQ24+DS24+DU24+DW24+DY24+EA24+EC24+EE24+EG24</f>
        <v>0</v>
      </c>
      <c r="EJ24" s="45" t="e">
        <f t="shared" si="47"/>
        <v>#DIV/0!</v>
      </c>
      <c r="EK24" s="45">
        <f>EI24-EH24</f>
        <v>0</v>
      </c>
      <c r="EL24" s="44" t="e">
        <f t="shared" ref="EL24:EL48" si="123">EI24/DK24</f>
        <v>#DIV/0!</v>
      </c>
      <c r="EM24" s="48"/>
      <c r="EN24" s="46"/>
      <c r="EO24" s="46"/>
      <c r="EP24" s="46"/>
      <c r="EQ24" s="44" t="e">
        <f t="shared" si="80"/>
        <v>#DIV/0!</v>
      </c>
      <c r="ER24" s="44"/>
      <c r="ES24" s="44"/>
      <c r="ET24" s="44"/>
      <c r="EU24" s="44"/>
      <c r="EV24" s="44"/>
      <c r="EW24" s="44"/>
      <c r="EX24" s="44"/>
      <c r="EY24" s="44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5">
        <f t="shared" si="118"/>
        <v>0</v>
      </c>
      <c r="FK24" s="45">
        <f t="shared" si="118"/>
        <v>0</v>
      </c>
      <c r="FL24" s="45" t="e">
        <f t="shared" si="49"/>
        <v>#DIV/0!</v>
      </c>
      <c r="FM24" s="45">
        <f>FK24-FJ24</f>
        <v>0</v>
      </c>
      <c r="FN24" s="44" t="e">
        <f t="shared" ref="FN24:FN47" si="124">FK24/EM24</f>
        <v>#DIV/0!</v>
      </c>
      <c r="FO24" s="48"/>
      <c r="FP24" s="46"/>
      <c r="FQ24" s="46"/>
      <c r="FR24" s="46"/>
      <c r="FS24" s="44" t="e">
        <f t="shared" si="81"/>
        <v>#DIV/0!</v>
      </c>
      <c r="FT24" s="44"/>
      <c r="FU24" s="44"/>
      <c r="FV24" s="44"/>
      <c r="FW24" s="44"/>
      <c r="FX24" s="44"/>
      <c r="FY24" s="44"/>
      <c r="FZ24" s="44"/>
      <c r="GA24" s="44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5">
        <f t="shared" si="119"/>
        <v>0</v>
      </c>
      <c r="GM24" s="45">
        <f t="shared" si="119"/>
        <v>0</v>
      </c>
      <c r="GN24" s="45" t="e">
        <f t="shared" si="51"/>
        <v>#DIV/0!</v>
      </c>
      <c r="GO24" s="45">
        <f>GM24-GL24</f>
        <v>0</v>
      </c>
      <c r="GP24" s="44" t="e">
        <f t="shared" ref="GP24:GP47" si="125">GM24/FO24</f>
        <v>#DIV/0!</v>
      </c>
      <c r="GQ24" s="48"/>
      <c r="GR24" s="46"/>
      <c r="GS24" s="46"/>
      <c r="GT24" s="46"/>
      <c r="GU24" s="44" t="e">
        <f t="shared" si="82"/>
        <v>#DIV/0!</v>
      </c>
      <c r="GV24" s="44"/>
      <c r="GW24" s="44"/>
      <c r="GX24" s="44"/>
      <c r="GY24" s="44"/>
      <c r="GZ24" s="44"/>
      <c r="HA24" s="44"/>
      <c r="HB24" s="44"/>
      <c r="HC24" s="44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5">
        <f t="shared" si="120"/>
        <v>0</v>
      </c>
      <c r="HO24" s="45">
        <f t="shared" si="120"/>
        <v>0</v>
      </c>
      <c r="HP24" s="45" t="e">
        <f t="shared" si="53"/>
        <v>#DIV/0!</v>
      </c>
      <c r="HQ24" s="45">
        <f>HO24-HN24</f>
        <v>0</v>
      </c>
      <c r="HR24" s="44" t="e">
        <f t="shared" ref="HR24:HR47" si="126">HO24/GQ24</f>
        <v>#DIV/0!</v>
      </c>
      <c r="HS24" s="48"/>
      <c r="HT24" s="46"/>
      <c r="HU24" s="46"/>
      <c r="HV24" s="46"/>
      <c r="HW24" s="44" t="e">
        <f t="shared" si="55"/>
        <v>#DIV/0!</v>
      </c>
      <c r="HX24" s="44"/>
      <c r="HY24" s="44"/>
      <c r="HZ24" s="44"/>
      <c r="IA24" s="44"/>
      <c r="IB24" s="44"/>
      <c r="IC24" s="44"/>
      <c r="ID24" s="44"/>
      <c r="IE24" s="44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5">
        <f t="shared" si="121"/>
        <v>0</v>
      </c>
      <c r="IQ24" s="45">
        <f t="shared" si="121"/>
        <v>0</v>
      </c>
      <c r="IR24" s="45" t="e">
        <f t="shared" si="56"/>
        <v>#DIV/0!</v>
      </c>
      <c r="IS24" s="45">
        <f>IQ24-IP24</f>
        <v>0</v>
      </c>
      <c r="IT24" s="44" t="e">
        <f t="shared" ref="IT24:IT39" si="127">IQ24/HS24</f>
        <v>#DIV/0!</v>
      </c>
    </row>
    <row r="25" spans="1:254" s="15" customFormat="1" ht="54.75" customHeight="1">
      <c r="A25" s="11" t="s">
        <v>32</v>
      </c>
      <c r="B25" s="17" t="s">
        <v>33</v>
      </c>
      <c r="C25" s="37">
        <f t="shared" si="27"/>
        <v>1475.7</v>
      </c>
      <c r="D25" s="37">
        <f t="shared" si="27"/>
        <v>1013.6</v>
      </c>
      <c r="E25" s="37">
        <f t="shared" si="27"/>
        <v>761</v>
      </c>
      <c r="F25" s="37">
        <f t="shared" si="27"/>
        <v>1004.6999999999999</v>
      </c>
      <c r="G25" s="37" t="e">
        <f t="shared" si="1"/>
        <v>#DIV/0!</v>
      </c>
      <c r="H25" s="37">
        <f t="shared" ref="H25:S48" si="128">AJ25+BL25</f>
        <v>0</v>
      </c>
      <c r="I25" s="37">
        <f t="shared" si="128"/>
        <v>0</v>
      </c>
      <c r="J25" s="37">
        <f t="shared" si="128"/>
        <v>0</v>
      </c>
      <c r="K25" s="37">
        <f t="shared" si="128"/>
        <v>0</v>
      </c>
      <c r="L25" s="37">
        <f t="shared" si="128"/>
        <v>0</v>
      </c>
      <c r="M25" s="37">
        <f t="shared" si="128"/>
        <v>0</v>
      </c>
      <c r="N25" s="37">
        <f t="shared" si="128"/>
        <v>0</v>
      </c>
      <c r="O25" s="37">
        <f t="shared" si="128"/>
        <v>0</v>
      </c>
      <c r="P25" s="37">
        <f t="shared" si="128"/>
        <v>0</v>
      </c>
      <c r="Q25" s="37">
        <f t="shared" si="128"/>
        <v>0</v>
      </c>
      <c r="R25" s="37">
        <f t="shared" si="128"/>
        <v>70</v>
      </c>
      <c r="S25" s="37">
        <f t="shared" si="128"/>
        <v>75</v>
      </c>
      <c r="T25" s="37">
        <f t="shared" si="83"/>
        <v>73</v>
      </c>
      <c r="U25" s="37">
        <f t="shared" si="28"/>
        <v>138</v>
      </c>
      <c r="V25" s="37">
        <f t="shared" si="28"/>
        <v>79</v>
      </c>
      <c r="W25" s="37">
        <f t="shared" si="28"/>
        <v>99</v>
      </c>
      <c r="X25" s="37">
        <f t="shared" si="29"/>
        <v>90</v>
      </c>
      <c r="Y25" s="37">
        <f t="shared" si="29"/>
        <v>121</v>
      </c>
      <c r="Z25" s="37">
        <f t="shared" si="29"/>
        <v>1073</v>
      </c>
      <c r="AA25" s="37">
        <f t="shared" si="29"/>
        <v>1437.7</v>
      </c>
      <c r="AB25" s="37">
        <f t="shared" si="30"/>
        <v>133.9888164026095</v>
      </c>
      <c r="AC25" s="37">
        <f t="shared" si="31"/>
        <v>364.70000000000005</v>
      </c>
      <c r="AD25" s="39">
        <f t="shared" si="32"/>
        <v>0.97424950870773197</v>
      </c>
      <c r="AE25" s="45">
        <f t="shared" ref="AE25:BE25" si="129">AE26+AE27+AE28+AE29+AE30</f>
        <v>1473.8</v>
      </c>
      <c r="AF25" s="45">
        <f t="shared" si="129"/>
        <v>1013</v>
      </c>
      <c r="AG25" s="45">
        <f t="shared" si="129"/>
        <v>761</v>
      </c>
      <c r="AH25" s="45">
        <f t="shared" si="129"/>
        <v>962.9</v>
      </c>
      <c r="AI25" s="45" t="e">
        <f t="shared" si="129"/>
        <v>#DIV/0!</v>
      </c>
      <c r="AJ25" s="45">
        <f t="shared" si="129"/>
        <v>0</v>
      </c>
      <c r="AK25" s="45">
        <f t="shared" si="129"/>
        <v>0</v>
      </c>
      <c r="AL25" s="45">
        <f t="shared" si="129"/>
        <v>0</v>
      </c>
      <c r="AM25" s="45"/>
      <c r="AN25" s="45">
        <f t="shared" si="129"/>
        <v>0</v>
      </c>
      <c r="AO25" s="45"/>
      <c r="AP25" s="45">
        <f t="shared" si="129"/>
        <v>0</v>
      </c>
      <c r="AQ25" s="45"/>
      <c r="AR25" s="45">
        <f t="shared" si="129"/>
        <v>0</v>
      </c>
      <c r="AS25" s="45"/>
      <c r="AT25" s="45">
        <f t="shared" si="129"/>
        <v>70</v>
      </c>
      <c r="AU25" s="45">
        <f t="shared" si="129"/>
        <v>75</v>
      </c>
      <c r="AV25" s="45">
        <f t="shared" si="129"/>
        <v>73</v>
      </c>
      <c r="AW25" s="45">
        <f t="shared" si="129"/>
        <v>138</v>
      </c>
      <c r="AX25" s="45">
        <f t="shared" si="129"/>
        <v>79</v>
      </c>
      <c r="AY25" s="45">
        <f t="shared" si="129"/>
        <v>99</v>
      </c>
      <c r="AZ25" s="45">
        <f t="shared" si="129"/>
        <v>90</v>
      </c>
      <c r="BA25" s="45">
        <f t="shared" si="129"/>
        <v>121</v>
      </c>
      <c r="BB25" s="45">
        <f t="shared" si="129"/>
        <v>1073</v>
      </c>
      <c r="BC25" s="45">
        <f t="shared" si="129"/>
        <v>1395.9</v>
      </c>
      <c r="BD25" s="45" t="e">
        <f t="shared" si="129"/>
        <v>#DIV/0!</v>
      </c>
      <c r="BE25" s="45">
        <f t="shared" si="129"/>
        <v>322.89999999999998</v>
      </c>
      <c r="BF25" s="44">
        <f t="shared" si="36"/>
        <v>0.94714343872981421</v>
      </c>
      <c r="BG25" s="63">
        <f t="shared" ref="BG25:CG25" si="130">BG26+BG27+BG28+BG29+BG30</f>
        <v>1.9</v>
      </c>
      <c r="BH25" s="63">
        <f t="shared" si="130"/>
        <v>0.6</v>
      </c>
      <c r="BI25" s="63">
        <f t="shared" si="130"/>
        <v>0</v>
      </c>
      <c r="BJ25" s="63">
        <f t="shared" si="130"/>
        <v>41.8</v>
      </c>
      <c r="BK25" s="62">
        <f t="shared" si="38"/>
        <v>69.666666666666671</v>
      </c>
      <c r="BL25" s="63">
        <f t="shared" si="130"/>
        <v>0</v>
      </c>
      <c r="BM25" s="63">
        <f t="shared" si="130"/>
        <v>0</v>
      </c>
      <c r="BN25" s="63">
        <f t="shared" si="130"/>
        <v>0</v>
      </c>
      <c r="BO25" s="63"/>
      <c r="BP25" s="63">
        <f t="shared" si="130"/>
        <v>0</v>
      </c>
      <c r="BQ25" s="63"/>
      <c r="BR25" s="63">
        <f t="shared" si="130"/>
        <v>0</v>
      </c>
      <c r="BS25" s="63"/>
      <c r="BT25" s="63">
        <f t="shared" si="130"/>
        <v>0</v>
      </c>
      <c r="BU25" s="63"/>
      <c r="BV25" s="63">
        <f t="shared" si="130"/>
        <v>0</v>
      </c>
      <c r="BW25" s="63">
        <f t="shared" si="130"/>
        <v>0</v>
      </c>
      <c r="BX25" s="63">
        <f t="shared" si="130"/>
        <v>0</v>
      </c>
      <c r="BY25" s="63">
        <f t="shared" si="130"/>
        <v>0</v>
      </c>
      <c r="BZ25" s="63">
        <f t="shared" si="130"/>
        <v>0</v>
      </c>
      <c r="CA25" s="63">
        <f t="shared" si="130"/>
        <v>0</v>
      </c>
      <c r="CB25" s="63">
        <f t="shared" si="130"/>
        <v>0</v>
      </c>
      <c r="CC25" s="63">
        <f t="shared" si="130"/>
        <v>0</v>
      </c>
      <c r="CD25" s="63">
        <f t="shared" si="130"/>
        <v>0</v>
      </c>
      <c r="CE25" s="63">
        <f t="shared" si="130"/>
        <v>41.8</v>
      </c>
      <c r="CF25" s="63" t="e">
        <f t="shared" si="130"/>
        <v>#DIV/0!</v>
      </c>
      <c r="CG25" s="63">
        <f t="shared" si="130"/>
        <v>41.8</v>
      </c>
      <c r="CH25" s="62">
        <f t="shared" si="40"/>
        <v>22</v>
      </c>
      <c r="CI25" s="45">
        <f t="shared" ref="CI25:DI25" si="131">CI26+CI27+CI28+CI29+CI30</f>
        <v>0.6</v>
      </c>
      <c r="CJ25" s="45">
        <f t="shared" si="131"/>
        <v>0.6</v>
      </c>
      <c r="CK25" s="45">
        <f t="shared" si="131"/>
        <v>0</v>
      </c>
      <c r="CL25" s="45">
        <f t="shared" si="131"/>
        <v>0</v>
      </c>
      <c r="CM25" s="45" t="e">
        <f t="shared" si="131"/>
        <v>#DIV/0!</v>
      </c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>
        <f t="shared" si="131"/>
        <v>0</v>
      </c>
      <c r="CY25" s="45">
        <f t="shared" si="131"/>
        <v>0</v>
      </c>
      <c r="CZ25" s="45">
        <f t="shared" si="131"/>
        <v>0</v>
      </c>
      <c r="DA25" s="45">
        <f t="shared" si="131"/>
        <v>0</v>
      </c>
      <c r="DB25" s="45">
        <f t="shared" si="131"/>
        <v>0</v>
      </c>
      <c r="DC25" s="45">
        <f t="shared" si="131"/>
        <v>0</v>
      </c>
      <c r="DD25" s="45">
        <f t="shared" si="131"/>
        <v>0</v>
      </c>
      <c r="DE25" s="45">
        <f t="shared" si="131"/>
        <v>0</v>
      </c>
      <c r="DF25" s="45">
        <f t="shared" si="131"/>
        <v>0</v>
      </c>
      <c r="DG25" s="45">
        <f t="shared" si="131"/>
        <v>0</v>
      </c>
      <c r="DH25" s="45" t="e">
        <f t="shared" si="131"/>
        <v>#DIV/0!</v>
      </c>
      <c r="DI25" s="45">
        <f t="shared" si="131"/>
        <v>0</v>
      </c>
      <c r="DJ25" s="44">
        <f t="shared" si="45"/>
        <v>0</v>
      </c>
      <c r="DK25" s="45">
        <f t="shared" ref="DK25:EK25" si="132">DK26+DK27+DK28+DK29+DK30</f>
        <v>0</v>
      </c>
      <c r="DL25" s="45">
        <f t="shared" si="132"/>
        <v>0</v>
      </c>
      <c r="DM25" s="45">
        <f t="shared" si="132"/>
        <v>0</v>
      </c>
      <c r="DN25" s="45">
        <f t="shared" si="132"/>
        <v>0</v>
      </c>
      <c r="DO25" s="45" t="e">
        <f t="shared" si="132"/>
        <v>#DIV/0!</v>
      </c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>
        <f t="shared" si="132"/>
        <v>0</v>
      </c>
      <c r="EA25" s="45">
        <f t="shared" si="132"/>
        <v>0</v>
      </c>
      <c r="EB25" s="45">
        <f t="shared" si="132"/>
        <v>0</v>
      </c>
      <c r="EC25" s="45">
        <f t="shared" si="132"/>
        <v>0</v>
      </c>
      <c r="ED25" s="45">
        <f t="shared" si="132"/>
        <v>0</v>
      </c>
      <c r="EE25" s="45">
        <f t="shared" si="132"/>
        <v>0</v>
      </c>
      <c r="EF25" s="45">
        <f t="shared" si="132"/>
        <v>0</v>
      </c>
      <c r="EG25" s="45">
        <f t="shared" si="132"/>
        <v>0</v>
      </c>
      <c r="EH25" s="45">
        <f t="shared" si="132"/>
        <v>0</v>
      </c>
      <c r="EI25" s="45">
        <f t="shared" si="132"/>
        <v>0</v>
      </c>
      <c r="EJ25" s="45" t="e">
        <f t="shared" si="132"/>
        <v>#DIV/0!</v>
      </c>
      <c r="EK25" s="45">
        <f t="shared" si="132"/>
        <v>0</v>
      </c>
      <c r="EL25" s="44" t="e">
        <f t="shared" si="123"/>
        <v>#DIV/0!</v>
      </c>
      <c r="EM25" s="45">
        <f t="shared" ref="EM25:FM25" si="133">EM26+EM27+EM28+EM29+EM30</f>
        <v>0</v>
      </c>
      <c r="EN25" s="45">
        <f t="shared" si="133"/>
        <v>0</v>
      </c>
      <c r="EO25" s="45">
        <f t="shared" si="133"/>
        <v>0</v>
      </c>
      <c r="EP25" s="45">
        <f t="shared" si="133"/>
        <v>41.8</v>
      </c>
      <c r="EQ25" s="45" t="e">
        <f t="shared" si="133"/>
        <v>#DIV/0!</v>
      </c>
      <c r="ER25" s="45">
        <f t="shared" si="133"/>
        <v>0</v>
      </c>
      <c r="ES25" s="45">
        <f t="shared" si="133"/>
        <v>0</v>
      </c>
      <c r="ET25" s="45"/>
      <c r="EU25" s="45"/>
      <c r="EV25" s="45"/>
      <c r="EW25" s="45"/>
      <c r="EX25" s="45"/>
      <c r="EY25" s="45"/>
      <c r="EZ25" s="45"/>
      <c r="FA25" s="45"/>
      <c r="FB25" s="45">
        <f t="shared" si="133"/>
        <v>0</v>
      </c>
      <c r="FC25" s="45">
        <f t="shared" si="133"/>
        <v>0</v>
      </c>
      <c r="FD25" s="45">
        <f t="shared" si="133"/>
        <v>0</v>
      </c>
      <c r="FE25" s="45">
        <f t="shared" si="133"/>
        <v>0</v>
      </c>
      <c r="FF25" s="45">
        <f t="shared" si="133"/>
        <v>0</v>
      </c>
      <c r="FG25" s="45">
        <f t="shared" si="133"/>
        <v>0</v>
      </c>
      <c r="FH25" s="45">
        <f t="shared" si="133"/>
        <v>0</v>
      </c>
      <c r="FI25" s="45">
        <f t="shared" si="133"/>
        <v>0</v>
      </c>
      <c r="FJ25" s="45">
        <f t="shared" si="133"/>
        <v>0</v>
      </c>
      <c r="FK25" s="45">
        <f t="shared" si="133"/>
        <v>41.8</v>
      </c>
      <c r="FL25" s="45" t="e">
        <f t="shared" si="133"/>
        <v>#DIV/0!</v>
      </c>
      <c r="FM25" s="45">
        <f t="shared" si="133"/>
        <v>41.8</v>
      </c>
      <c r="FN25" s="44" t="e">
        <f t="shared" si="124"/>
        <v>#DIV/0!</v>
      </c>
      <c r="FO25" s="45">
        <f t="shared" ref="FO25:GO25" si="134">FO26+FO27+FO28+FO29+FO30</f>
        <v>1.3</v>
      </c>
      <c r="FP25" s="45">
        <f t="shared" si="134"/>
        <v>0</v>
      </c>
      <c r="FQ25" s="45">
        <f t="shared" si="134"/>
        <v>0</v>
      </c>
      <c r="FR25" s="45">
        <f t="shared" si="134"/>
        <v>0</v>
      </c>
      <c r="FS25" s="45" t="e">
        <f t="shared" si="134"/>
        <v>#DIV/0!</v>
      </c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>
        <f t="shared" si="134"/>
        <v>0</v>
      </c>
      <c r="GE25" s="45">
        <f t="shared" si="134"/>
        <v>0</v>
      </c>
      <c r="GF25" s="45">
        <f t="shared" si="134"/>
        <v>0</v>
      </c>
      <c r="GG25" s="45">
        <f t="shared" si="134"/>
        <v>0</v>
      </c>
      <c r="GH25" s="45">
        <f t="shared" si="134"/>
        <v>0</v>
      </c>
      <c r="GI25" s="45">
        <f t="shared" si="134"/>
        <v>0</v>
      </c>
      <c r="GJ25" s="45">
        <f t="shared" si="134"/>
        <v>0</v>
      </c>
      <c r="GK25" s="45">
        <f t="shared" si="134"/>
        <v>0</v>
      </c>
      <c r="GL25" s="45">
        <f t="shared" si="134"/>
        <v>0</v>
      </c>
      <c r="GM25" s="45">
        <f t="shared" si="134"/>
        <v>0</v>
      </c>
      <c r="GN25" s="45" t="e">
        <f t="shared" si="134"/>
        <v>#DIV/0!</v>
      </c>
      <c r="GO25" s="45">
        <f t="shared" si="134"/>
        <v>0</v>
      </c>
      <c r="GP25" s="44">
        <f t="shared" si="125"/>
        <v>0</v>
      </c>
      <c r="GQ25" s="45">
        <f t="shared" ref="GQ25:HQ25" si="135">GQ26+GQ27+GQ28+GQ29+GQ30</f>
        <v>0</v>
      </c>
      <c r="GR25" s="45">
        <f t="shared" si="135"/>
        <v>0</v>
      </c>
      <c r="GS25" s="45">
        <f t="shared" si="135"/>
        <v>0</v>
      </c>
      <c r="GT25" s="45">
        <f t="shared" si="135"/>
        <v>0</v>
      </c>
      <c r="GU25" s="45" t="e">
        <f t="shared" si="135"/>
        <v>#DIV/0!</v>
      </c>
      <c r="GV25" s="45">
        <f t="shared" si="135"/>
        <v>0</v>
      </c>
      <c r="GW25" s="45">
        <f t="shared" si="135"/>
        <v>0</v>
      </c>
      <c r="GX25" s="45"/>
      <c r="GY25" s="45"/>
      <c r="GZ25" s="45"/>
      <c r="HA25" s="45"/>
      <c r="HB25" s="45"/>
      <c r="HC25" s="45"/>
      <c r="HD25" s="45"/>
      <c r="HE25" s="45"/>
      <c r="HF25" s="45">
        <f t="shared" si="135"/>
        <v>0</v>
      </c>
      <c r="HG25" s="45">
        <f t="shared" si="135"/>
        <v>0</v>
      </c>
      <c r="HH25" s="45">
        <f t="shared" si="135"/>
        <v>0</v>
      </c>
      <c r="HI25" s="45">
        <f t="shared" si="135"/>
        <v>0</v>
      </c>
      <c r="HJ25" s="45">
        <f t="shared" si="135"/>
        <v>0</v>
      </c>
      <c r="HK25" s="45">
        <f t="shared" si="135"/>
        <v>0</v>
      </c>
      <c r="HL25" s="45">
        <f t="shared" si="135"/>
        <v>0</v>
      </c>
      <c r="HM25" s="45">
        <f t="shared" si="135"/>
        <v>0</v>
      </c>
      <c r="HN25" s="45">
        <f t="shared" si="135"/>
        <v>0</v>
      </c>
      <c r="HO25" s="45">
        <f t="shared" si="135"/>
        <v>0</v>
      </c>
      <c r="HP25" s="45" t="e">
        <f t="shared" si="135"/>
        <v>#DIV/0!</v>
      </c>
      <c r="HQ25" s="45">
        <f t="shared" si="135"/>
        <v>0</v>
      </c>
      <c r="HR25" s="44" t="e">
        <f t="shared" si="126"/>
        <v>#DIV/0!</v>
      </c>
      <c r="HS25" s="45">
        <f t="shared" ref="HS25:IS25" si="136">HS26+HS27+HS28+HS29+HS30</f>
        <v>0</v>
      </c>
      <c r="HT25" s="45">
        <f t="shared" si="136"/>
        <v>0</v>
      </c>
      <c r="HU25" s="45">
        <f t="shared" si="136"/>
        <v>0</v>
      </c>
      <c r="HV25" s="45">
        <f t="shared" si="136"/>
        <v>0</v>
      </c>
      <c r="HW25" s="44" t="e">
        <f t="shared" si="55"/>
        <v>#DIV/0!</v>
      </c>
      <c r="HX25" s="45"/>
      <c r="HY25" s="45"/>
      <c r="HZ25" s="45"/>
      <c r="IA25" s="45"/>
      <c r="IB25" s="45"/>
      <c r="IC25" s="45"/>
      <c r="ID25" s="45"/>
      <c r="IE25" s="45"/>
      <c r="IF25" s="45">
        <f t="shared" si="136"/>
        <v>0</v>
      </c>
      <c r="IG25" s="45">
        <f t="shared" si="136"/>
        <v>0</v>
      </c>
      <c r="IH25" s="45">
        <f t="shared" si="136"/>
        <v>0</v>
      </c>
      <c r="II25" s="45">
        <f t="shared" si="136"/>
        <v>0</v>
      </c>
      <c r="IJ25" s="45">
        <f t="shared" si="136"/>
        <v>0</v>
      </c>
      <c r="IK25" s="45">
        <f t="shared" si="136"/>
        <v>0</v>
      </c>
      <c r="IL25" s="45">
        <f t="shared" si="136"/>
        <v>0</v>
      </c>
      <c r="IM25" s="45">
        <f t="shared" si="136"/>
        <v>0</v>
      </c>
      <c r="IN25" s="45">
        <f t="shared" si="136"/>
        <v>0</v>
      </c>
      <c r="IO25" s="45">
        <f t="shared" si="136"/>
        <v>0</v>
      </c>
      <c r="IP25" s="45">
        <f t="shared" si="136"/>
        <v>0</v>
      </c>
      <c r="IQ25" s="45">
        <f t="shared" si="136"/>
        <v>0</v>
      </c>
      <c r="IR25" s="45" t="e">
        <f t="shared" si="136"/>
        <v>#DIV/0!</v>
      </c>
      <c r="IS25" s="45">
        <f t="shared" si="136"/>
        <v>0</v>
      </c>
      <c r="IT25" s="44" t="e">
        <f t="shared" si="127"/>
        <v>#DIV/0!</v>
      </c>
    </row>
    <row r="26" spans="1:254" s="15" customFormat="1" ht="0.75" hidden="1" customHeight="1">
      <c r="A26" s="18" t="s">
        <v>34</v>
      </c>
      <c r="B26" s="19" t="s">
        <v>35</v>
      </c>
      <c r="C26" s="37">
        <f t="shared" si="27"/>
        <v>0</v>
      </c>
      <c r="D26" s="37">
        <f t="shared" si="27"/>
        <v>0</v>
      </c>
      <c r="E26" s="37">
        <f t="shared" si="27"/>
        <v>0</v>
      </c>
      <c r="F26" s="37">
        <f t="shared" si="27"/>
        <v>0</v>
      </c>
      <c r="G26" s="37" t="e">
        <f t="shared" si="1"/>
        <v>#DIV/0!</v>
      </c>
      <c r="H26" s="37">
        <f t="shared" si="128"/>
        <v>0</v>
      </c>
      <c r="I26" s="37">
        <f t="shared" si="128"/>
        <v>0</v>
      </c>
      <c r="J26" s="37">
        <f t="shared" si="128"/>
        <v>0</v>
      </c>
      <c r="K26" s="37">
        <f t="shared" si="128"/>
        <v>0</v>
      </c>
      <c r="L26" s="37">
        <f t="shared" si="128"/>
        <v>0</v>
      </c>
      <c r="M26" s="37">
        <f t="shared" si="128"/>
        <v>0</v>
      </c>
      <c r="N26" s="37">
        <f t="shared" si="128"/>
        <v>0</v>
      </c>
      <c r="O26" s="37">
        <f t="shared" si="128"/>
        <v>0</v>
      </c>
      <c r="P26" s="37">
        <f t="shared" si="128"/>
        <v>0</v>
      </c>
      <c r="Q26" s="37">
        <f t="shared" si="128"/>
        <v>0</v>
      </c>
      <c r="R26" s="37">
        <f t="shared" si="128"/>
        <v>0</v>
      </c>
      <c r="S26" s="37">
        <f t="shared" si="128"/>
        <v>0</v>
      </c>
      <c r="T26" s="37">
        <f t="shared" si="83"/>
        <v>0</v>
      </c>
      <c r="U26" s="37">
        <f t="shared" si="28"/>
        <v>0</v>
      </c>
      <c r="V26" s="37">
        <f t="shared" si="28"/>
        <v>0</v>
      </c>
      <c r="W26" s="37">
        <f t="shared" si="28"/>
        <v>0</v>
      </c>
      <c r="X26" s="37">
        <f t="shared" si="29"/>
        <v>0</v>
      </c>
      <c r="Y26" s="37">
        <f t="shared" si="29"/>
        <v>0</v>
      </c>
      <c r="Z26" s="37">
        <f t="shared" si="29"/>
        <v>0</v>
      </c>
      <c r="AA26" s="37">
        <f t="shared" si="29"/>
        <v>0</v>
      </c>
      <c r="AB26" s="37" t="e">
        <f t="shared" si="30"/>
        <v>#DIV/0!</v>
      </c>
      <c r="AC26" s="37">
        <f t="shared" si="31"/>
        <v>0</v>
      </c>
      <c r="AD26" s="39" t="e">
        <f t="shared" si="32"/>
        <v>#DIV/0!</v>
      </c>
      <c r="AE26" s="42"/>
      <c r="AF26" s="46"/>
      <c r="AG26" s="46"/>
      <c r="AH26" s="46"/>
      <c r="AI26" s="44" t="e">
        <f t="shared" ref="AI26:AI48" si="137">AH26/AF26</f>
        <v>#DIV/0!</v>
      </c>
      <c r="AJ26" s="44"/>
      <c r="AK26" s="44"/>
      <c r="AL26" s="44"/>
      <c r="AM26" s="44"/>
      <c r="AN26" s="44"/>
      <c r="AO26" s="44"/>
      <c r="AP26" s="44"/>
      <c r="AQ26" s="44"/>
      <c r="AR26" s="41"/>
      <c r="AS26" s="41"/>
      <c r="AT26" s="41"/>
      <c r="AU26" s="41"/>
      <c r="AV26" s="41"/>
      <c r="AW26" s="41"/>
      <c r="AX26" s="42"/>
      <c r="AY26" s="42"/>
      <c r="AZ26" s="42"/>
      <c r="BA26" s="42"/>
      <c r="BB26" s="45"/>
      <c r="BC26" s="45">
        <f>BA26+AY26+AW26+AU26+AS26+AH26</f>
        <v>0</v>
      </c>
      <c r="BD26" s="45" t="e">
        <f t="shared" ref="BD26:BD47" si="138">BC26/BB26*100</f>
        <v>#DIV/0!</v>
      </c>
      <c r="BE26" s="45">
        <f t="shared" ref="BE26:BE40" si="139">BC26-BB26</f>
        <v>0</v>
      </c>
      <c r="BF26" s="44" t="e">
        <f t="shared" si="36"/>
        <v>#DIV/0!</v>
      </c>
      <c r="BG26" s="64"/>
      <c r="BH26" s="67"/>
      <c r="BI26" s="67"/>
      <c r="BJ26" s="67"/>
      <c r="BK26" s="62" t="e">
        <f t="shared" si="38"/>
        <v>#DIV/0!</v>
      </c>
      <c r="BL26" s="62"/>
      <c r="BM26" s="62"/>
      <c r="BN26" s="62"/>
      <c r="BO26" s="62"/>
      <c r="BP26" s="62"/>
      <c r="BQ26" s="62"/>
      <c r="BR26" s="62"/>
      <c r="BS26" s="62"/>
      <c r="BT26" s="68"/>
      <c r="BU26" s="68"/>
      <c r="BV26" s="68"/>
      <c r="BW26" s="68"/>
      <c r="BX26" s="68"/>
      <c r="BY26" s="68"/>
      <c r="BZ26" s="64"/>
      <c r="CA26" s="64"/>
      <c r="CB26" s="64"/>
      <c r="CC26" s="64"/>
      <c r="CD26" s="63"/>
      <c r="CE26" s="63">
        <f>CC26+CA26+BY26+BW26+BU26+BJ26</f>
        <v>0</v>
      </c>
      <c r="CF26" s="63" t="e">
        <f t="shared" ref="CF26:CF48" si="140">CE26/CD26*100</f>
        <v>#DIV/0!</v>
      </c>
      <c r="CG26" s="63">
        <f t="shared" ref="CG26:CG48" si="141">CE26-CD26</f>
        <v>0</v>
      </c>
      <c r="CH26" s="62" t="e">
        <f t="shared" si="40"/>
        <v>#DIV/0!</v>
      </c>
      <c r="CI26" s="77"/>
      <c r="CJ26" s="46"/>
      <c r="CK26" s="46"/>
      <c r="CL26" s="46"/>
      <c r="CM26" s="44" t="e">
        <f t="shared" si="42"/>
        <v>#DIV/0!</v>
      </c>
      <c r="CN26" s="44"/>
      <c r="CO26" s="44"/>
      <c r="CP26" s="44"/>
      <c r="CQ26" s="44"/>
      <c r="CR26" s="44"/>
      <c r="CS26" s="44"/>
      <c r="CT26" s="44"/>
      <c r="CU26" s="44"/>
      <c r="CV26" s="41"/>
      <c r="CW26" s="41"/>
      <c r="CX26" s="41"/>
      <c r="CY26" s="41"/>
      <c r="CZ26" s="41"/>
      <c r="DA26" s="41"/>
      <c r="DB26" s="42"/>
      <c r="DC26" s="42"/>
      <c r="DD26" s="42"/>
      <c r="DE26" s="42"/>
      <c r="DF26" s="45"/>
      <c r="DG26" s="45">
        <f>DE26+DC26+DA26+CY26+CW26+CL26</f>
        <v>0</v>
      </c>
      <c r="DH26" s="45" t="e">
        <f t="shared" si="43"/>
        <v>#DIV/0!</v>
      </c>
      <c r="DI26" s="45">
        <f t="shared" si="44"/>
        <v>0</v>
      </c>
      <c r="DJ26" s="44" t="e">
        <f t="shared" si="45"/>
        <v>#DIV/0!</v>
      </c>
      <c r="DK26" s="42"/>
      <c r="DL26" s="46"/>
      <c r="DM26" s="46"/>
      <c r="DN26" s="46"/>
      <c r="DO26" s="44" t="e">
        <f t="shared" ref="DO26:DO47" si="142">DN26/DL26</f>
        <v>#DIV/0!</v>
      </c>
      <c r="DP26" s="44"/>
      <c r="DQ26" s="44"/>
      <c r="DR26" s="44"/>
      <c r="DS26" s="44"/>
      <c r="DT26" s="44"/>
      <c r="DU26" s="44"/>
      <c r="DV26" s="44"/>
      <c r="DW26" s="44"/>
      <c r="DX26" s="41"/>
      <c r="DY26" s="41"/>
      <c r="DZ26" s="41"/>
      <c r="EA26" s="41"/>
      <c r="EB26" s="41"/>
      <c r="EC26" s="41"/>
      <c r="ED26" s="42"/>
      <c r="EE26" s="42"/>
      <c r="EF26" s="42"/>
      <c r="EG26" s="42"/>
      <c r="EH26" s="45"/>
      <c r="EI26" s="45">
        <f>EG26+EE26+EC26+EA26+DY26+DN26</f>
        <v>0</v>
      </c>
      <c r="EJ26" s="45" t="e">
        <f t="shared" ref="EJ26:EJ47" si="143">EI26/EH26*100</f>
        <v>#DIV/0!</v>
      </c>
      <c r="EK26" s="45">
        <f t="shared" ref="EK26:EK39" si="144">EI26-EH26</f>
        <v>0</v>
      </c>
      <c r="EL26" s="44" t="e">
        <f t="shared" si="123"/>
        <v>#DIV/0!</v>
      </c>
      <c r="EM26" s="42"/>
      <c r="EN26" s="46"/>
      <c r="EO26" s="46"/>
      <c r="EP26" s="46"/>
      <c r="EQ26" s="44" t="e">
        <f t="shared" ref="EQ26:EQ47" si="145">EP26/EN26</f>
        <v>#DIV/0!</v>
      </c>
      <c r="ER26" s="44"/>
      <c r="ES26" s="44"/>
      <c r="ET26" s="44"/>
      <c r="EU26" s="44"/>
      <c r="EV26" s="44"/>
      <c r="EW26" s="44"/>
      <c r="EX26" s="44"/>
      <c r="EY26" s="44"/>
      <c r="EZ26" s="41"/>
      <c r="FA26" s="41"/>
      <c r="FB26" s="41"/>
      <c r="FC26" s="41"/>
      <c r="FD26" s="41"/>
      <c r="FE26" s="41"/>
      <c r="FF26" s="42"/>
      <c r="FG26" s="42"/>
      <c r="FH26" s="42"/>
      <c r="FI26" s="42"/>
      <c r="FJ26" s="45"/>
      <c r="FK26" s="45">
        <f>FI26+FG26+FE26+FC26+FA26+EP26</f>
        <v>0</v>
      </c>
      <c r="FL26" s="45" t="e">
        <f t="shared" ref="FL26:FL47" si="146">FK26/FJ26*100</f>
        <v>#DIV/0!</v>
      </c>
      <c r="FM26" s="45">
        <f t="shared" ref="FM26:FM39" si="147">FK26-FJ26</f>
        <v>0</v>
      </c>
      <c r="FN26" s="44" t="e">
        <f t="shared" si="124"/>
        <v>#DIV/0!</v>
      </c>
      <c r="FO26" s="42"/>
      <c r="FP26" s="46"/>
      <c r="FQ26" s="46"/>
      <c r="FR26" s="46"/>
      <c r="FS26" s="44" t="e">
        <f t="shared" ref="FS26:FS47" si="148">FR26/FP26</f>
        <v>#DIV/0!</v>
      </c>
      <c r="FT26" s="44"/>
      <c r="FU26" s="44"/>
      <c r="FV26" s="44"/>
      <c r="FW26" s="44"/>
      <c r="FX26" s="44"/>
      <c r="FY26" s="44"/>
      <c r="FZ26" s="44"/>
      <c r="GA26" s="44"/>
      <c r="GB26" s="41"/>
      <c r="GC26" s="41"/>
      <c r="GD26" s="41"/>
      <c r="GE26" s="41"/>
      <c r="GF26" s="41"/>
      <c r="GG26" s="41"/>
      <c r="GH26" s="42"/>
      <c r="GI26" s="42"/>
      <c r="GJ26" s="42"/>
      <c r="GK26" s="42"/>
      <c r="GL26" s="45"/>
      <c r="GM26" s="45">
        <f>GK26+GI26+GG26+GE26+GC26+FR26</f>
        <v>0</v>
      </c>
      <c r="GN26" s="45" t="e">
        <f t="shared" ref="GN26:GN47" si="149">GM26/GL26*100</f>
        <v>#DIV/0!</v>
      </c>
      <c r="GO26" s="45">
        <f t="shared" ref="GO26:GO39" si="150">GM26-GL26</f>
        <v>0</v>
      </c>
      <c r="GP26" s="44" t="e">
        <f t="shared" si="125"/>
        <v>#DIV/0!</v>
      </c>
      <c r="GQ26" s="42"/>
      <c r="GR26" s="46"/>
      <c r="GS26" s="46"/>
      <c r="GT26" s="46"/>
      <c r="GU26" s="44" t="e">
        <f t="shared" ref="GU26:GU47" si="151">GT26/GR26</f>
        <v>#DIV/0!</v>
      </c>
      <c r="GV26" s="44"/>
      <c r="GW26" s="44"/>
      <c r="GX26" s="44"/>
      <c r="GY26" s="44"/>
      <c r="GZ26" s="44"/>
      <c r="HA26" s="44"/>
      <c r="HB26" s="44"/>
      <c r="HC26" s="44"/>
      <c r="HD26" s="41"/>
      <c r="HE26" s="41"/>
      <c r="HF26" s="41"/>
      <c r="HG26" s="41"/>
      <c r="HH26" s="41"/>
      <c r="HI26" s="41"/>
      <c r="HJ26" s="42"/>
      <c r="HK26" s="42"/>
      <c r="HL26" s="42"/>
      <c r="HM26" s="42"/>
      <c r="HN26" s="45"/>
      <c r="HO26" s="45">
        <f>HM26+HK26+HI26+HG26+HE26+GT26</f>
        <v>0</v>
      </c>
      <c r="HP26" s="45" t="e">
        <f t="shared" ref="HP26:HP47" si="152">HO26/HN26*100</f>
        <v>#DIV/0!</v>
      </c>
      <c r="HQ26" s="45">
        <f t="shared" ref="HQ26:HQ39" si="153">HO26-HN26</f>
        <v>0</v>
      </c>
      <c r="HR26" s="44" t="e">
        <f t="shared" si="126"/>
        <v>#DIV/0!</v>
      </c>
      <c r="HS26" s="42"/>
      <c r="HT26" s="46"/>
      <c r="HU26" s="46"/>
      <c r="HV26" s="46"/>
      <c r="HW26" s="44" t="e">
        <f t="shared" si="55"/>
        <v>#DIV/0!</v>
      </c>
      <c r="HX26" s="44"/>
      <c r="HY26" s="44"/>
      <c r="HZ26" s="44"/>
      <c r="IA26" s="44"/>
      <c r="IB26" s="44"/>
      <c r="IC26" s="44"/>
      <c r="ID26" s="44"/>
      <c r="IE26" s="44"/>
      <c r="IF26" s="41"/>
      <c r="IG26" s="41"/>
      <c r="IH26" s="41"/>
      <c r="II26" s="41"/>
      <c r="IJ26" s="41"/>
      <c r="IK26" s="41"/>
      <c r="IL26" s="42"/>
      <c r="IM26" s="42"/>
      <c r="IN26" s="42"/>
      <c r="IO26" s="42"/>
      <c r="IP26" s="45"/>
      <c r="IQ26" s="45">
        <f>IO26+IM26+IK26+II26+IG26+HV26</f>
        <v>0</v>
      </c>
      <c r="IR26" s="45" t="e">
        <f t="shared" ref="IR26:IR48" si="154">IQ26/IP26*100</f>
        <v>#DIV/0!</v>
      </c>
      <c r="IS26" s="45">
        <f t="shared" ref="IS26:IS39" si="155">IQ26-IP26</f>
        <v>0</v>
      </c>
      <c r="IT26" s="44" t="e">
        <f t="shared" si="127"/>
        <v>#DIV/0!</v>
      </c>
    </row>
    <row r="27" spans="1:254" s="15" customFormat="1" ht="54" customHeight="1">
      <c r="A27" s="20" t="s">
        <v>36</v>
      </c>
      <c r="B27" s="21" t="s">
        <v>37</v>
      </c>
      <c r="C27" s="37">
        <f t="shared" si="27"/>
        <v>499.1</v>
      </c>
      <c r="D27" s="37">
        <f t="shared" si="27"/>
        <v>376</v>
      </c>
      <c r="E27" s="37">
        <f t="shared" si="27"/>
        <v>385</v>
      </c>
      <c r="F27" s="37">
        <f t="shared" si="27"/>
        <v>629.59999999999991</v>
      </c>
      <c r="G27" s="37" t="e">
        <f t="shared" si="1"/>
        <v>#DIV/0!</v>
      </c>
      <c r="H27" s="37">
        <f t="shared" si="128"/>
        <v>0</v>
      </c>
      <c r="I27" s="37">
        <f t="shared" si="128"/>
        <v>0</v>
      </c>
      <c r="J27" s="37">
        <f t="shared" si="128"/>
        <v>0</v>
      </c>
      <c r="K27" s="37">
        <f t="shared" si="128"/>
        <v>0</v>
      </c>
      <c r="L27" s="37">
        <f t="shared" si="128"/>
        <v>0</v>
      </c>
      <c r="M27" s="37">
        <f t="shared" si="128"/>
        <v>0</v>
      </c>
      <c r="N27" s="37">
        <f t="shared" si="128"/>
        <v>0</v>
      </c>
      <c r="O27" s="37">
        <f t="shared" si="128"/>
        <v>0</v>
      </c>
      <c r="P27" s="37">
        <f t="shared" si="128"/>
        <v>0</v>
      </c>
      <c r="Q27" s="37">
        <f t="shared" si="128"/>
        <v>0</v>
      </c>
      <c r="R27" s="37">
        <f t="shared" si="128"/>
        <v>20</v>
      </c>
      <c r="S27" s="37">
        <f t="shared" ref="S27:S48" si="156">AU27+BW27</f>
        <v>25</v>
      </c>
      <c r="T27" s="37">
        <f t="shared" si="83"/>
        <v>15</v>
      </c>
      <c r="U27" s="37">
        <f t="shared" si="28"/>
        <v>80</v>
      </c>
      <c r="V27" s="37">
        <f t="shared" si="28"/>
        <v>20</v>
      </c>
      <c r="W27" s="37">
        <f t="shared" si="28"/>
        <v>40</v>
      </c>
      <c r="X27" s="37">
        <f t="shared" si="29"/>
        <v>20</v>
      </c>
      <c r="Y27" s="37">
        <f t="shared" si="29"/>
        <v>50</v>
      </c>
      <c r="Z27" s="37">
        <f t="shared" si="29"/>
        <v>460</v>
      </c>
      <c r="AA27" s="37">
        <f t="shared" si="29"/>
        <v>824.59999999999991</v>
      </c>
      <c r="AB27" s="37">
        <f t="shared" si="30"/>
        <v>179.26086956521738</v>
      </c>
      <c r="AC27" s="37">
        <f t="shared" si="31"/>
        <v>364.59999999999991</v>
      </c>
      <c r="AD27" s="39">
        <f t="shared" si="32"/>
        <v>1.652173913043478</v>
      </c>
      <c r="AE27" s="42">
        <v>497.8</v>
      </c>
      <c r="AF27" s="46">
        <v>376</v>
      </c>
      <c r="AG27" s="46">
        <v>385</v>
      </c>
      <c r="AH27" s="46">
        <v>587.79999999999995</v>
      </c>
      <c r="AI27" s="44">
        <f t="shared" si="137"/>
        <v>1.5632978723404254</v>
      </c>
      <c r="AJ27" s="44"/>
      <c r="AK27" s="44"/>
      <c r="AL27" s="44"/>
      <c r="AM27" s="44"/>
      <c r="AN27" s="44"/>
      <c r="AO27" s="44"/>
      <c r="AP27" s="44"/>
      <c r="AQ27" s="44"/>
      <c r="AR27" s="41"/>
      <c r="AS27" s="41"/>
      <c r="AT27" s="41">
        <v>20</v>
      </c>
      <c r="AU27" s="41">
        <v>25</v>
      </c>
      <c r="AV27" s="41">
        <v>15</v>
      </c>
      <c r="AW27" s="41">
        <v>80</v>
      </c>
      <c r="AX27" s="42">
        <v>20</v>
      </c>
      <c r="AY27" s="42">
        <v>40</v>
      </c>
      <c r="AZ27" s="42">
        <v>20</v>
      </c>
      <c r="BA27" s="42">
        <v>50</v>
      </c>
      <c r="BB27" s="45">
        <f t="shared" ref="BB27:BC30" si="157">AG27+AJ27+AL27+AN27+AP27+AR27+AT27+AV27+AX27+AZ27</f>
        <v>460</v>
      </c>
      <c r="BC27" s="45">
        <f t="shared" si="157"/>
        <v>782.8</v>
      </c>
      <c r="BD27" s="45">
        <f t="shared" si="138"/>
        <v>170.17391304347825</v>
      </c>
      <c r="BE27" s="45">
        <f t="shared" si="139"/>
        <v>322.79999999999995</v>
      </c>
      <c r="BF27" s="44">
        <f t="shared" si="36"/>
        <v>1.5725190839694656</v>
      </c>
      <c r="BG27" s="64">
        <f t="shared" ref="BG27:BG35" si="158">CI27+DK27+EM27+FO27+GQ27+HS27</f>
        <v>1.3</v>
      </c>
      <c r="BH27" s="64">
        <f t="shared" ref="BH27:BJ30" si="159">CJ27+DL27+EN27+FP27+GR27+HT27</f>
        <v>0</v>
      </c>
      <c r="BI27" s="64">
        <f t="shared" si="159"/>
        <v>0</v>
      </c>
      <c r="BJ27" s="64">
        <f t="shared" si="159"/>
        <v>41.8</v>
      </c>
      <c r="BK27" s="62" t="e">
        <f t="shared" si="38"/>
        <v>#DIV/0!</v>
      </c>
      <c r="BL27" s="64">
        <f t="shared" ref="BL27:BT27" si="160">CN27+DP27+ER27+FT27+GV27+HX27</f>
        <v>0</v>
      </c>
      <c r="BM27" s="64">
        <f t="shared" si="160"/>
        <v>0</v>
      </c>
      <c r="BN27" s="64">
        <f t="shared" si="160"/>
        <v>0</v>
      </c>
      <c r="BO27" s="64"/>
      <c r="BP27" s="64">
        <f t="shared" si="160"/>
        <v>0</v>
      </c>
      <c r="BQ27" s="64"/>
      <c r="BR27" s="64">
        <f t="shared" si="160"/>
        <v>0</v>
      </c>
      <c r="BS27" s="64"/>
      <c r="BT27" s="64">
        <f t="shared" si="160"/>
        <v>0</v>
      </c>
      <c r="BU27" s="64"/>
      <c r="BV27" s="66">
        <f>CX27+DZ27+FB27+GD27+HF27+IF27</f>
        <v>0</v>
      </c>
      <c r="BW27" s="66">
        <f t="shared" ref="BW27:CC30" si="161">CY27+EA27+FC27+GE27+HG27+IG27</f>
        <v>0</v>
      </c>
      <c r="BX27" s="66">
        <f t="shared" si="161"/>
        <v>0</v>
      </c>
      <c r="BY27" s="66">
        <f t="shared" si="161"/>
        <v>0</v>
      </c>
      <c r="BZ27" s="66">
        <f t="shared" si="161"/>
        <v>0</v>
      </c>
      <c r="CA27" s="66">
        <f t="shared" si="161"/>
        <v>0</v>
      </c>
      <c r="CB27" s="66">
        <f t="shared" si="161"/>
        <v>0</v>
      </c>
      <c r="CC27" s="66">
        <f t="shared" si="161"/>
        <v>0</v>
      </c>
      <c r="CD27" s="63">
        <f t="shared" ref="CD27:CE30" si="162">BI27+BL27+BN27+BP27+BR27+BT27+BV27+BX27+BZ27+CB27</f>
        <v>0</v>
      </c>
      <c r="CE27" s="63">
        <f t="shared" si="162"/>
        <v>41.8</v>
      </c>
      <c r="CF27" s="63" t="e">
        <f t="shared" si="140"/>
        <v>#DIV/0!</v>
      </c>
      <c r="CG27" s="63">
        <f t="shared" si="141"/>
        <v>41.8</v>
      </c>
      <c r="CH27" s="62">
        <f t="shared" si="40"/>
        <v>32.153846153846153</v>
      </c>
      <c r="CI27" s="77"/>
      <c r="CJ27" s="46">
        <v>0</v>
      </c>
      <c r="CK27" s="46"/>
      <c r="CL27" s="46">
        <v>0</v>
      </c>
      <c r="CM27" s="44" t="e">
        <f t="shared" si="42"/>
        <v>#DIV/0!</v>
      </c>
      <c r="CN27" s="44"/>
      <c r="CO27" s="44"/>
      <c r="CP27" s="44"/>
      <c r="CQ27" s="44"/>
      <c r="CR27" s="44"/>
      <c r="CS27" s="44"/>
      <c r="CT27" s="44"/>
      <c r="CU27" s="44"/>
      <c r="CV27" s="41"/>
      <c r="CW27" s="41"/>
      <c r="CX27" s="41"/>
      <c r="CY27" s="41"/>
      <c r="CZ27" s="41"/>
      <c r="DA27" s="41"/>
      <c r="DB27" s="42"/>
      <c r="DC27" s="42"/>
      <c r="DD27" s="42"/>
      <c r="DE27" s="42"/>
      <c r="DF27" s="45">
        <f t="shared" ref="DF27:DG30" si="163">CK27+CN27+CP27+CR27+CT27+CV27+CX27+CZ27+DB27+DD27</f>
        <v>0</v>
      </c>
      <c r="DG27" s="45">
        <f t="shared" si="163"/>
        <v>0</v>
      </c>
      <c r="DH27" s="45" t="e">
        <f t="shared" si="43"/>
        <v>#DIV/0!</v>
      </c>
      <c r="DI27" s="45">
        <f t="shared" si="44"/>
        <v>0</v>
      </c>
      <c r="DJ27" s="44" t="e">
        <f t="shared" si="45"/>
        <v>#DIV/0!</v>
      </c>
      <c r="DK27" s="42"/>
      <c r="DL27" s="46"/>
      <c r="DM27" s="46"/>
      <c r="DN27" s="46"/>
      <c r="DO27" s="44" t="e">
        <f t="shared" si="142"/>
        <v>#DIV/0!</v>
      </c>
      <c r="DP27" s="44"/>
      <c r="DQ27" s="44"/>
      <c r="DR27" s="44"/>
      <c r="DS27" s="44"/>
      <c r="DT27" s="44"/>
      <c r="DU27" s="44"/>
      <c r="DV27" s="44"/>
      <c r="DW27" s="44"/>
      <c r="DX27" s="41"/>
      <c r="DY27" s="41"/>
      <c r="DZ27" s="41"/>
      <c r="EA27" s="41"/>
      <c r="EB27" s="41"/>
      <c r="EC27" s="41"/>
      <c r="ED27" s="42"/>
      <c r="EE27" s="42"/>
      <c r="EF27" s="42"/>
      <c r="EG27" s="42"/>
      <c r="EH27" s="45">
        <f t="shared" ref="EH27:EI30" si="164">DM27+DZ27+EB27+ED27+EF27</f>
        <v>0</v>
      </c>
      <c r="EI27" s="45">
        <f t="shared" si="164"/>
        <v>0</v>
      </c>
      <c r="EJ27" s="45" t="e">
        <f t="shared" si="143"/>
        <v>#DIV/0!</v>
      </c>
      <c r="EK27" s="45">
        <f t="shared" si="144"/>
        <v>0</v>
      </c>
      <c r="EL27" s="44" t="e">
        <f t="shared" si="123"/>
        <v>#DIV/0!</v>
      </c>
      <c r="EM27" s="42"/>
      <c r="EN27" s="46"/>
      <c r="EO27" s="46"/>
      <c r="EP27" s="46">
        <v>41.8</v>
      </c>
      <c r="EQ27" s="44" t="e">
        <f t="shared" si="145"/>
        <v>#DIV/0!</v>
      </c>
      <c r="ER27" s="44"/>
      <c r="ES27" s="44"/>
      <c r="ET27" s="44"/>
      <c r="EU27" s="44"/>
      <c r="EV27" s="44"/>
      <c r="EW27" s="44"/>
      <c r="EX27" s="44"/>
      <c r="EY27" s="44"/>
      <c r="EZ27" s="41"/>
      <c r="FA27" s="41"/>
      <c r="FB27" s="41"/>
      <c r="FC27" s="41"/>
      <c r="FD27" s="41"/>
      <c r="FE27" s="41"/>
      <c r="FF27" s="42"/>
      <c r="FG27" s="42"/>
      <c r="FH27" s="42"/>
      <c r="FI27" s="42"/>
      <c r="FJ27" s="45">
        <f t="shared" ref="FJ27:FK30" si="165">EO27+ER27+ET27+EV27+EX27+EZ27+FB27+FD27+FF27+FH27</f>
        <v>0</v>
      </c>
      <c r="FK27" s="45">
        <f t="shared" si="165"/>
        <v>41.8</v>
      </c>
      <c r="FL27" s="45" t="e">
        <f t="shared" si="146"/>
        <v>#DIV/0!</v>
      </c>
      <c r="FM27" s="45">
        <f t="shared" si="147"/>
        <v>41.8</v>
      </c>
      <c r="FN27" s="44" t="e">
        <f t="shared" si="124"/>
        <v>#DIV/0!</v>
      </c>
      <c r="FO27" s="42">
        <v>1.3</v>
      </c>
      <c r="FP27" s="46"/>
      <c r="FQ27" s="46"/>
      <c r="FR27" s="46"/>
      <c r="FS27" s="44" t="e">
        <f t="shared" si="148"/>
        <v>#DIV/0!</v>
      </c>
      <c r="FT27" s="44"/>
      <c r="FU27" s="44"/>
      <c r="FV27" s="44"/>
      <c r="FW27" s="44"/>
      <c r="FX27" s="44"/>
      <c r="FY27" s="44"/>
      <c r="FZ27" s="44"/>
      <c r="GA27" s="44"/>
      <c r="GB27" s="41"/>
      <c r="GC27" s="41"/>
      <c r="GD27" s="41"/>
      <c r="GE27" s="41"/>
      <c r="GF27" s="41"/>
      <c r="GG27" s="41"/>
      <c r="GH27" s="42"/>
      <c r="GI27" s="42"/>
      <c r="GJ27" s="42"/>
      <c r="GK27" s="42"/>
      <c r="GL27" s="45">
        <f t="shared" ref="GL27:GM30" si="166">FQ27+FT27+FV27+FX27+FZ27+GB27+GD27+GF27+GH27+GJ27</f>
        <v>0</v>
      </c>
      <c r="GM27" s="45">
        <f t="shared" si="166"/>
        <v>0</v>
      </c>
      <c r="GN27" s="45" t="e">
        <f t="shared" si="149"/>
        <v>#DIV/0!</v>
      </c>
      <c r="GO27" s="45">
        <f t="shared" si="150"/>
        <v>0</v>
      </c>
      <c r="GP27" s="44">
        <f t="shared" si="125"/>
        <v>0</v>
      </c>
      <c r="GQ27" s="42"/>
      <c r="GR27" s="46"/>
      <c r="GS27" s="46"/>
      <c r="GT27" s="46"/>
      <c r="GU27" s="44" t="e">
        <f t="shared" si="151"/>
        <v>#DIV/0!</v>
      </c>
      <c r="GV27" s="44"/>
      <c r="GW27" s="44"/>
      <c r="GX27" s="44"/>
      <c r="GY27" s="44"/>
      <c r="GZ27" s="44"/>
      <c r="HA27" s="44"/>
      <c r="HB27" s="44"/>
      <c r="HC27" s="44"/>
      <c r="HD27" s="41"/>
      <c r="HE27" s="41"/>
      <c r="HF27" s="41"/>
      <c r="HG27" s="41"/>
      <c r="HH27" s="41"/>
      <c r="HI27" s="41"/>
      <c r="HJ27" s="42"/>
      <c r="HK27" s="42"/>
      <c r="HL27" s="42"/>
      <c r="HM27" s="42"/>
      <c r="HN27" s="45">
        <f t="shared" ref="HN27:HO30" si="167">GS27+GV27+GX27+GZ27+HB27+HD27+HF27+HH27+HJ27+HL27</f>
        <v>0</v>
      </c>
      <c r="HO27" s="45">
        <f t="shared" si="167"/>
        <v>0</v>
      </c>
      <c r="HP27" s="45" t="e">
        <f t="shared" si="152"/>
        <v>#DIV/0!</v>
      </c>
      <c r="HQ27" s="45">
        <f t="shared" si="153"/>
        <v>0</v>
      </c>
      <c r="HR27" s="44" t="e">
        <f t="shared" si="126"/>
        <v>#DIV/0!</v>
      </c>
      <c r="HS27" s="42"/>
      <c r="HT27" s="46"/>
      <c r="HU27" s="46"/>
      <c r="HV27" s="46"/>
      <c r="HW27" s="44" t="e">
        <f t="shared" si="55"/>
        <v>#DIV/0!</v>
      </c>
      <c r="HX27" s="44"/>
      <c r="HY27" s="44"/>
      <c r="HZ27" s="44"/>
      <c r="IA27" s="44"/>
      <c r="IB27" s="44"/>
      <c r="IC27" s="44"/>
      <c r="ID27" s="44"/>
      <c r="IE27" s="44"/>
      <c r="IF27" s="41"/>
      <c r="IG27" s="41"/>
      <c r="IH27" s="41"/>
      <c r="II27" s="41"/>
      <c r="IJ27" s="41"/>
      <c r="IK27" s="41"/>
      <c r="IL27" s="42"/>
      <c r="IM27" s="42"/>
      <c r="IN27" s="42"/>
      <c r="IO27" s="42"/>
      <c r="IP27" s="45">
        <f t="shared" ref="IP27:IQ30" si="168">HU27+HX27+HZ27+IB27+ID27+IF27+IH27+IJ27+IL27+IN27</f>
        <v>0</v>
      </c>
      <c r="IQ27" s="45">
        <f t="shared" si="168"/>
        <v>0</v>
      </c>
      <c r="IR27" s="45" t="e">
        <f t="shared" si="154"/>
        <v>#DIV/0!</v>
      </c>
      <c r="IS27" s="45">
        <f t="shared" si="155"/>
        <v>0</v>
      </c>
      <c r="IT27" s="44" t="e">
        <f t="shared" si="127"/>
        <v>#DIV/0!</v>
      </c>
    </row>
    <row r="28" spans="1:254" s="15" customFormat="1" ht="54.75" hidden="1" customHeight="1">
      <c r="A28" s="20" t="s">
        <v>38</v>
      </c>
      <c r="B28" s="21" t="s">
        <v>39</v>
      </c>
      <c r="C28" s="37">
        <f t="shared" si="27"/>
        <v>0</v>
      </c>
      <c r="D28" s="37">
        <f t="shared" si="27"/>
        <v>0</v>
      </c>
      <c r="E28" s="37">
        <f t="shared" si="27"/>
        <v>0</v>
      </c>
      <c r="F28" s="37">
        <f t="shared" si="27"/>
        <v>0</v>
      </c>
      <c r="G28" s="37" t="e">
        <f t="shared" si="1"/>
        <v>#DIV/0!</v>
      </c>
      <c r="H28" s="37">
        <f t="shared" si="128"/>
        <v>0</v>
      </c>
      <c r="I28" s="37">
        <f t="shared" si="128"/>
        <v>0</v>
      </c>
      <c r="J28" s="37">
        <f t="shared" si="128"/>
        <v>0</v>
      </c>
      <c r="K28" s="37">
        <f t="shared" si="128"/>
        <v>0</v>
      </c>
      <c r="L28" s="37">
        <f t="shared" si="128"/>
        <v>0</v>
      </c>
      <c r="M28" s="37">
        <f t="shared" si="128"/>
        <v>0</v>
      </c>
      <c r="N28" s="37">
        <f t="shared" si="128"/>
        <v>0</v>
      </c>
      <c r="O28" s="37">
        <f t="shared" si="128"/>
        <v>0</v>
      </c>
      <c r="P28" s="37">
        <f t="shared" si="128"/>
        <v>0</v>
      </c>
      <c r="Q28" s="37">
        <f t="shared" si="128"/>
        <v>0</v>
      </c>
      <c r="R28" s="37">
        <f t="shared" si="128"/>
        <v>0</v>
      </c>
      <c r="S28" s="37">
        <f t="shared" si="156"/>
        <v>0</v>
      </c>
      <c r="T28" s="37">
        <f t="shared" si="83"/>
        <v>0</v>
      </c>
      <c r="U28" s="37">
        <f t="shared" si="28"/>
        <v>0</v>
      </c>
      <c r="V28" s="37">
        <f t="shared" si="28"/>
        <v>0</v>
      </c>
      <c r="W28" s="37">
        <f t="shared" si="28"/>
        <v>0</v>
      </c>
      <c r="X28" s="37">
        <f t="shared" si="29"/>
        <v>0</v>
      </c>
      <c r="Y28" s="37">
        <f t="shared" si="29"/>
        <v>0</v>
      </c>
      <c r="Z28" s="37">
        <f t="shared" si="29"/>
        <v>0</v>
      </c>
      <c r="AA28" s="37">
        <f t="shared" si="29"/>
        <v>0</v>
      </c>
      <c r="AB28" s="37" t="e">
        <f t="shared" si="30"/>
        <v>#DIV/0!</v>
      </c>
      <c r="AC28" s="37">
        <f t="shared" si="31"/>
        <v>0</v>
      </c>
      <c r="AD28" s="39" t="e">
        <f t="shared" si="32"/>
        <v>#DIV/0!</v>
      </c>
      <c r="AE28" s="42"/>
      <c r="AF28" s="46"/>
      <c r="AG28" s="46"/>
      <c r="AH28" s="46"/>
      <c r="AI28" s="44" t="e">
        <f t="shared" si="137"/>
        <v>#DIV/0!</v>
      </c>
      <c r="AJ28" s="44"/>
      <c r="AK28" s="44"/>
      <c r="AL28" s="44"/>
      <c r="AM28" s="44"/>
      <c r="AN28" s="44"/>
      <c r="AO28" s="44"/>
      <c r="AP28" s="44"/>
      <c r="AQ28" s="44"/>
      <c r="AR28" s="41"/>
      <c r="AS28" s="41"/>
      <c r="AT28" s="41"/>
      <c r="AU28" s="41"/>
      <c r="AV28" s="41"/>
      <c r="AW28" s="41"/>
      <c r="AX28" s="42"/>
      <c r="AY28" s="42"/>
      <c r="AZ28" s="42"/>
      <c r="BA28" s="42"/>
      <c r="BB28" s="45">
        <f t="shared" si="157"/>
        <v>0</v>
      </c>
      <c r="BC28" s="45">
        <f t="shared" si="157"/>
        <v>0</v>
      </c>
      <c r="BD28" s="45" t="e">
        <f t="shared" si="138"/>
        <v>#DIV/0!</v>
      </c>
      <c r="BE28" s="45">
        <f t="shared" si="139"/>
        <v>0</v>
      </c>
      <c r="BF28" s="44" t="e">
        <f t="shared" si="36"/>
        <v>#DIV/0!</v>
      </c>
      <c r="BG28" s="64">
        <f t="shared" si="158"/>
        <v>0</v>
      </c>
      <c r="BH28" s="64">
        <f t="shared" si="159"/>
        <v>0</v>
      </c>
      <c r="BI28" s="64">
        <f t="shared" si="159"/>
        <v>0</v>
      </c>
      <c r="BJ28" s="64">
        <f t="shared" si="159"/>
        <v>0</v>
      </c>
      <c r="BK28" s="62" t="e">
        <f t="shared" si="38"/>
        <v>#DIV/0!</v>
      </c>
      <c r="BL28" s="64">
        <f>CN28+DP28+ER28+FT28+GV28+HX28</f>
        <v>0</v>
      </c>
      <c r="BM28" s="62"/>
      <c r="BN28" s="62"/>
      <c r="BO28" s="62"/>
      <c r="BP28" s="62"/>
      <c r="BQ28" s="62"/>
      <c r="BR28" s="62"/>
      <c r="BS28" s="62"/>
      <c r="BT28" s="68"/>
      <c r="BU28" s="68"/>
      <c r="BV28" s="66">
        <f>CX28+DZ28+FB28+GD28+HF28+IF28</f>
        <v>0</v>
      </c>
      <c r="BW28" s="66">
        <f t="shared" si="161"/>
        <v>0</v>
      </c>
      <c r="BX28" s="66">
        <f t="shared" si="161"/>
        <v>0</v>
      </c>
      <c r="BY28" s="66">
        <f t="shared" si="161"/>
        <v>0</v>
      </c>
      <c r="BZ28" s="66">
        <f t="shared" si="161"/>
        <v>0</v>
      </c>
      <c r="CA28" s="66">
        <f t="shared" si="161"/>
        <v>0</v>
      </c>
      <c r="CB28" s="66">
        <f t="shared" si="161"/>
        <v>0</v>
      </c>
      <c r="CC28" s="66">
        <f t="shared" si="161"/>
        <v>0</v>
      </c>
      <c r="CD28" s="63">
        <f t="shared" si="162"/>
        <v>0</v>
      </c>
      <c r="CE28" s="63">
        <f t="shared" si="162"/>
        <v>0</v>
      </c>
      <c r="CF28" s="63" t="e">
        <f t="shared" si="140"/>
        <v>#DIV/0!</v>
      </c>
      <c r="CG28" s="63">
        <f t="shared" si="141"/>
        <v>0</v>
      </c>
      <c r="CH28" s="62" t="e">
        <f t="shared" si="40"/>
        <v>#DIV/0!</v>
      </c>
      <c r="CI28" s="77"/>
      <c r="CJ28" s="46"/>
      <c r="CK28" s="46"/>
      <c r="CL28" s="46"/>
      <c r="CM28" s="44" t="e">
        <f t="shared" si="42"/>
        <v>#DIV/0!</v>
      </c>
      <c r="CN28" s="44"/>
      <c r="CO28" s="44"/>
      <c r="CP28" s="44"/>
      <c r="CQ28" s="44"/>
      <c r="CR28" s="44"/>
      <c r="CS28" s="44"/>
      <c r="CT28" s="44"/>
      <c r="CU28" s="44"/>
      <c r="CV28" s="41"/>
      <c r="CW28" s="41"/>
      <c r="CX28" s="41"/>
      <c r="CY28" s="41"/>
      <c r="CZ28" s="41"/>
      <c r="DA28" s="41"/>
      <c r="DB28" s="42"/>
      <c r="DC28" s="42"/>
      <c r="DD28" s="42"/>
      <c r="DE28" s="42"/>
      <c r="DF28" s="45">
        <f t="shared" si="163"/>
        <v>0</v>
      </c>
      <c r="DG28" s="45">
        <f t="shared" si="163"/>
        <v>0</v>
      </c>
      <c r="DH28" s="45" t="e">
        <f t="shared" si="43"/>
        <v>#DIV/0!</v>
      </c>
      <c r="DI28" s="45">
        <f t="shared" si="44"/>
        <v>0</v>
      </c>
      <c r="DJ28" s="44" t="e">
        <f t="shared" si="45"/>
        <v>#DIV/0!</v>
      </c>
      <c r="DK28" s="42"/>
      <c r="DL28" s="46"/>
      <c r="DM28" s="46"/>
      <c r="DN28" s="46"/>
      <c r="DO28" s="44" t="e">
        <f t="shared" si="142"/>
        <v>#DIV/0!</v>
      </c>
      <c r="DP28" s="44"/>
      <c r="DQ28" s="44"/>
      <c r="DR28" s="44"/>
      <c r="DS28" s="44"/>
      <c r="DT28" s="44"/>
      <c r="DU28" s="44"/>
      <c r="DV28" s="44"/>
      <c r="DW28" s="44"/>
      <c r="DX28" s="41"/>
      <c r="DY28" s="41"/>
      <c r="DZ28" s="41"/>
      <c r="EA28" s="41"/>
      <c r="EB28" s="41"/>
      <c r="EC28" s="41"/>
      <c r="ED28" s="42"/>
      <c r="EE28" s="42"/>
      <c r="EF28" s="42"/>
      <c r="EG28" s="42"/>
      <c r="EH28" s="45">
        <f t="shared" si="164"/>
        <v>0</v>
      </c>
      <c r="EI28" s="45">
        <f t="shared" si="164"/>
        <v>0</v>
      </c>
      <c r="EJ28" s="45" t="e">
        <f t="shared" si="143"/>
        <v>#DIV/0!</v>
      </c>
      <c r="EK28" s="45">
        <f t="shared" si="144"/>
        <v>0</v>
      </c>
      <c r="EL28" s="44" t="e">
        <f t="shared" si="123"/>
        <v>#DIV/0!</v>
      </c>
      <c r="EM28" s="42"/>
      <c r="EN28" s="46"/>
      <c r="EO28" s="46"/>
      <c r="EP28" s="46"/>
      <c r="EQ28" s="44" t="e">
        <f t="shared" si="145"/>
        <v>#DIV/0!</v>
      </c>
      <c r="ER28" s="44"/>
      <c r="ES28" s="44"/>
      <c r="ET28" s="44"/>
      <c r="EU28" s="44"/>
      <c r="EV28" s="44"/>
      <c r="EW28" s="44"/>
      <c r="EX28" s="44"/>
      <c r="EY28" s="44"/>
      <c r="EZ28" s="41"/>
      <c r="FA28" s="41"/>
      <c r="FB28" s="41"/>
      <c r="FC28" s="41"/>
      <c r="FD28" s="41"/>
      <c r="FE28" s="41"/>
      <c r="FF28" s="42"/>
      <c r="FG28" s="42"/>
      <c r="FH28" s="42"/>
      <c r="FI28" s="42"/>
      <c r="FJ28" s="45">
        <f t="shared" si="165"/>
        <v>0</v>
      </c>
      <c r="FK28" s="45">
        <f t="shared" si="165"/>
        <v>0</v>
      </c>
      <c r="FL28" s="45" t="e">
        <f t="shared" si="146"/>
        <v>#DIV/0!</v>
      </c>
      <c r="FM28" s="45">
        <f t="shared" si="147"/>
        <v>0</v>
      </c>
      <c r="FN28" s="44" t="e">
        <f t="shared" si="124"/>
        <v>#DIV/0!</v>
      </c>
      <c r="FO28" s="42"/>
      <c r="FP28" s="46"/>
      <c r="FQ28" s="46"/>
      <c r="FR28" s="46"/>
      <c r="FS28" s="44" t="e">
        <f t="shared" si="148"/>
        <v>#DIV/0!</v>
      </c>
      <c r="FT28" s="44"/>
      <c r="FU28" s="44"/>
      <c r="FV28" s="44"/>
      <c r="FW28" s="44"/>
      <c r="FX28" s="44"/>
      <c r="FY28" s="44"/>
      <c r="FZ28" s="44"/>
      <c r="GA28" s="44"/>
      <c r="GB28" s="41"/>
      <c r="GC28" s="41"/>
      <c r="GD28" s="41"/>
      <c r="GE28" s="41"/>
      <c r="GF28" s="41"/>
      <c r="GG28" s="41"/>
      <c r="GH28" s="42"/>
      <c r="GI28" s="42"/>
      <c r="GJ28" s="42"/>
      <c r="GK28" s="42"/>
      <c r="GL28" s="45">
        <f t="shared" si="166"/>
        <v>0</v>
      </c>
      <c r="GM28" s="45">
        <f t="shared" si="166"/>
        <v>0</v>
      </c>
      <c r="GN28" s="45" t="e">
        <f t="shared" si="149"/>
        <v>#DIV/0!</v>
      </c>
      <c r="GO28" s="45">
        <f t="shared" si="150"/>
        <v>0</v>
      </c>
      <c r="GP28" s="44" t="e">
        <f t="shared" si="125"/>
        <v>#DIV/0!</v>
      </c>
      <c r="GQ28" s="42"/>
      <c r="GR28" s="46"/>
      <c r="GS28" s="46"/>
      <c r="GT28" s="46"/>
      <c r="GU28" s="44" t="e">
        <f t="shared" si="151"/>
        <v>#DIV/0!</v>
      </c>
      <c r="GV28" s="44"/>
      <c r="GW28" s="44"/>
      <c r="GX28" s="44"/>
      <c r="GY28" s="44"/>
      <c r="GZ28" s="44"/>
      <c r="HA28" s="44"/>
      <c r="HB28" s="44"/>
      <c r="HC28" s="44"/>
      <c r="HD28" s="41"/>
      <c r="HE28" s="41"/>
      <c r="HF28" s="41"/>
      <c r="HG28" s="41"/>
      <c r="HH28" s="41"/>
      <c r="HI28" s="41"/>
      <c r="HJ28" s="42"/>
      <c r="HK28" s="42"/>
      <c r="HL28" s="42"/>
      <c r="HM28" s="42"/>
      <c r="HN28" s="45">
        <f t="shared" si="167"/>
        <v>0</v>
      </c>
      <c r="HO28" s="45">
        <f t="shared" si="167"/>
        <v>0</v>
      </c>
      <c r="HP28" s="45" t="e">
        <f t="shared" si="152"/>
        <v>#DIV/0!</v>
      </c>
      <c r="HQ28" s="45">
        <f t="shared" si="153"/>
        <v>0</v>
      </c>
      <c r="HR28" s="44" t="e">
        <f t="shared" si="126"/>
        <v>#DIV/0!</v>
      </c>
      <c r="HS28" s="42"/>
      <c r="HT28" s="46"/>
      <c r="HU28" s="46"/>
      <c r="HV28" s="46"/>
      <c r="HW28" s="44" t="e">
        <f t="shared" si="55"/>
        <v>#DIV/0!</v>
      </c>
      <c r="HX28" s="44"/>
      <c r="HY28" s="44"/>
      <c r="HZ28" s="44"/>
      <c r="IA28" s="44"/>
      <c r="IB28" s="44"/>
      <c r="IC28" s="44"/>
      <c r="ID28" s="44"/>
      <c r="IE28" s="44"/>
      <c r="IF28" s="41"/>
      <c r="IG28" s="41"/>
      <c r="IH28" s="41"/>
      <c r="II28" s="41"/>
      <c r="IJ28" s="41"/>
      <c r="IK28" s="41"/>
      <c r="IL28" s="42"/>
      <c r="IM28" s="42"/>
      <c r="IN28" s="42"/>
      <c r="IO28" s="42"/>
      <c r="IP28" s="45">
        <f t="shared" si="168"/>
        <v>0</v>
      </c>
      <c r="IQ28" s="45">
        <f t="shared" si="168"/>
        <v>0</v>
      </c>
      <c r="IR28" s="45" t="e">
        <f t="shared" si="154"/>
        <v>#DIV/0!</v>
      </c>
      <c r="IS28" s="45">
        <f t="shared" si="155"/>
        <v>0</v>
      </c>
      <c r="IT28" s="44" t="e">
        <f t="shared" si="127"/>
        <v>#DIV/0!</v>
      </c>
    </row>
    <row r="29" spans="1:254" s="15" customFormat="1" ht="42" hidden="1" customHeight="1">
      <c r="A29" s="18" t="s">
        <v>40</v>
      </c>
      <c r="B29" s="21" t="s">
        <v>41</v>
      </c>
      <c r="C29" s="37">
        <f t="shared" si="27"/>
        <v>0</v>
      </c>
      <c r="D29" s="37">
        <f t="shared" si="27"/>
        <v>0</v>
      </c>
      <c r="E29" s="37">
        <f t="shared" si="27"/>
        <v>0</v>
      </c>
      <c r="F29" s="37">
        <f t="shared" si="27"/>
        <v>0</v>
      </c>
      <c r="G29" s="37" t="e">
        <f t="shared" si="1"/>
        <v>#DIV/0!</v>
      </c>
      <c r="H29" s="37">
        <f t="shared" si="128"/>
        <v>0</v>
      </c>
      <c r="I29" s="37">
        <f t="shared" si="128"/>
        <v>0</v>
      </c>
      <c r="J29" s="37">
        <f t="shared" si="128"/>
        <v>0</v>
      </c>
      <c r="K29" s="37">
        <f t="shared" si="128"/>
        <v>0</v>
      </c>
      <c r="L29" s="37">
        <f t="shared" si="128"/>
        <v>0</v>
      </c>
      <c r="M29" s="37">
        <f t="shared" si="128"/>
        <v>0</v>
      </c>
      <c r="N29" s="37">
        <f t="shared" si="128"/>
        <v>0</v>
      </c>
      <c r="O29" s="37">
        <f t="shared" si="128"/>
        <v>0</v>
      </c>
      <c r="P29" s="37">
        <f t="shared" si="128"/>
        <v>0</v>
      </c>
      <c r="Q29" s="37">
        <f t="shared" si="128"/>
        <v>0</v>
      </c>
      <c r="R29" s="37">
        <f t="shared" si="128"/>
        <v>0</v>
      </c>
      <c r="S29" s="37">
        <f t="shared" si="156"/>
        <v>0</v>
      </c>
      <c r="T29" s="37">
        <f t="shared" si="83"/>
        <v>0</v>
      </c>
      <c r="U29" s="37">
        <f t="shared" si="28"/>
        <v>0</v>
      </c>
      <c r="V29" s="37">
        <f t="shared" si="28"/>
        <v>0</v>
      </c>
      <c r="W29" s="37">
        <f t="shared" si="28"/>
        <v>0</v>
      </c>
      <c r="X29" s="37">
        <f t="shared" si="29"/>
        <v>0</v>
      </c>
      <c r="Y29" s="37">
        <f t="shared" si="29"/>
        <v>0</v>
      </c>
      <c r="Z29" s="37">
        <f t="shared" si="29"/>
        <v>0</v>
      </c>
      <c r="AA29" s="37">
        <f t="shared" si="29"/>
        <v>0</v>
      </c>
      <c r="AB29" s="37" t="e">
        <f t="shared" si="30"/>
        <v>#DIV/0!</v>
      </c>
      <c r="AC29" s="37">
        <f t="shared" si="31"/>
        <v>0</v>
      </c>
      <c r="AD29" s="39" t="e">
        <f t="shared" si="32"/>
        <v>#DIV/0!</v>
      </c>
      <c r="AE29" s="42"/>
      <c r="AF29" s="46"/>
      <c r="AG29" s="46"/>
      <c r="AH29" s="46"/>
      <c r="AI29" s="44" t="e">
        <f t="shared" si="137"/>
        <v>#DIV/0!</v>
      </c>
      <c r="AJ29" s="44"/>
      <c r="AK29" s="44"/>
      <c r="AL29" s="44"/>
      <c r="AM29" s="44"/>
      <c r="AN29" s="44"/>
      <c r="AO29" s="44"/>
      <c r="AP29" s="44"/>
      <c r="AQ29" s="44"/>
      <c r="AR29" s="49"/>
      <c r="AS29" s="49"/>
      <c r="AT29" s="49"/>
      <c r="AU29" s="49"/>
      <c r="AV29" s="49"/>
      <c r="AW29" s="49"/>
      <c r="AX29" s="42"/>
      <c r="AY29" s="42"/>
      <c r="AZ29" s="42"/>
      <c r="BA29" s="42"/>
      <c r="BB29" s="45">
        <f t="shared" si="157"/>
        <v>0</v>
      </c>
      <c r="BC29" s="45">
        <f t="shared" si="157"/>
        <v>0</v>
      </c>
      <c r="BD29" s="45" t="e">
        <f t="shared" si="138"/>
        <v>#DIV/0!</v>
      </c>
      <c r="BE29" s="45">
        <f t="shared" si="139"/>
        <v>0</v>
      </c>
      <c r="BF29" s="44" t="e">
        <f t="shared" si="36"/>
        <v>#DIV/0!</v>
      </c>
      <c r="BG29" s="64">
        <f t="shared" si="158"/>
        <v>0</v>
      </c>
      <c r="BH29" s="64">
        <f t="shared" si="159"/>
        <v>0</v>
      </c>
      <c r="BI29" s="64">
        <f t="shared" si="159"/>
        <v>0</v>
      </c>
      <c r="BJ29" s="64">
        <f t="shared" si="159"/>
        <v>0</v>
      </c>
      <c r="BK29" s="62" t="e">
        <f t="shared" si="38"/>
        <v>#DIV/0!</v>
      </c>
      <c r="BL29" s="64">
        <f>CN29+DP29+ER29+FT29+GV29+HX29</f>
        <v>0</v>
      </c>
      <c r="BM29" s="62"/>
      <c r="BN29" s="62"/>
      <c r="BO29" s="62"/>
      <c r="BP29" s="62"/>
      <c r="BQ29" s="62"/>
      <c r="BR29" s="62"/>
      <c r="BS29" s="62"/>
      <c r="BT29" s="69"/>
      <c r="BU29" s="69"/>
      <c r="BV29" s="66">
        <f>CX29+DZ29+FB29+GD29+HF29+IF29</f>
        <v>0</v>
      </c>
      <c r="BW29" s="66">
        <f t="shared" si="161"/>
        <v>0</v>
      </c>
      <c r="BX29" s="66">
        <f t="shared" si="161"/>
        <v>0</v>
      </c>
      <c r="BY29" s="66">
        <f t="shared" si="161"/>
        <v>0</v>
      </c>
      <c r="BZ29" s="66">
        <f t="shared" si="161"/>
        <v>0</v>
      </c>
      <c r="CA29" s="66">
        <f t="shared" si="161"/>
        <v>0</v>
      </c>
      <c r="CB29" s="66">
        <f t="shared" si="161"/>
        <v>0</v>
      </c>
      <c r="CC29" s="66">
        <f t="shared" si="161"/>
        <v>0</v>
      </c>
      <c r="CD29" s="63">
        <f t="shared" si="162"/>
        <v>0</v>
      </c>
      <c r="CE29" s="63">
        <f t="shared" si="162"/>
        <v>0</v>
      </c>
      <c r="CF29" s="63" t="e">
        <f t="shared" si="140"/>
        <v>#DIV/0!</v>
      </c>
      <c r="CG29" s="63">
        <f t="shared" si="141"/>
        <v>0</v>
      </c>
      <c r="CH29" s="62" t="e">
        <f t="shared" si="40"/>
        <v>#DIV/0!</v>
      </c>
      <c r="CI29" s="77"/>
      <c r="CJ29" s="46"/>
      <c r="CK29" s="46"/>
      <c r="CL29" s="46"/>
      <c r="CM29" s="44" t="e">
        <f t="shared" si="42"/>
        <v>#DIV/0!</v>
      </c>
      <c r="CN29" s="44"/>
      <c r="CO29" s="44"/>
      <c r="CP29" s="44"/>
      <c r="CQ29" s="44"/>
      <c r="CR29" s="44"/>
      <c r="CS29" s="44"/>
      <c r="CT29" s="44"/>
      <c r="CU29" s="44"/>
      <c r="CV29" s="49"/>
      <c r="CW29" s="49"/>
      <c r="CX29" s="49"/>
      <c r="CY29" s="49"/>
      <c r="CZ29" s="49"/>
      <c r="DA29" s="49"/>
      <c r="DB29" s="42"/>
      <c r="DC29" s="42"/>
      <c r="DD29" s="42"/>
      <c r="DE29" s="42"/>
      <c r="DF29" s="45">
        <f t="shared" si="163"/>
        <v>0</v>
      </c>
      <c r="DG29" s="45">
        <f t="shared" si="163"/>
        <v>0</v>
      </c>
      <c r="DH29" s="45" t="e">
        <f t="shared" si="43"/>
        <v>#DIV/0!</v>
      </c>
      <c r="DI29" s="45">
        <f t="shared" si="44"/>
        <v>0</v>
      </c>
      <c r="DJ29" s="44" t="e">
        <f t="shared" si="45"/>
        <v>#DIV/0!</v>
      </c>
      <c r="DK29" s="42"/>
      <c r="DL29" s="46"/>
      <c r="DM29" s="46"/>
      <c r="DN29" s="46"/>
      <c r="DO29" s="44" t="e">
        <f t="shared" si="142"/>
        <v>#DIV/0!</v>
      </c>
      <c r="DP29" s="44"/>
      <c r="DQ29" s="44"/>
      <c r="DR29" s="44"/>
      <c r="DS29" s="44"/>
      <c r="DT29" s="44"/>
      <c r="DU29" s="44"/>
      <c r="DV29" s="44"/>
      <c r="DW29" s="44"/>
      <c r="DX29" s="49"/>
      <c r="DY29" s="49"/>
      <c r="DZ29" s="49"/>
      <c r="EA29" s="49"/>
      <c r="EB29" s="49"/>
      <c r="EC29" s="49"/>
      <c r="ED29" s="42"/>
      <c r="EE29" s="42"/>
      <c r="EF29" s="42"/>
      <c r="EG29" s="42"/>
      <c r="EH29" s="45">
        <f t="shared" si="164"/>
        <v>0</v>
      </c>
      <c r="EI29" s="45">
        <f t="shared" si="164"/>
        <v>0</v>
      </c>
      <c r="EJ29" s="45" t="e">
        <f t="shared" si="143"/>
        <v>#DIV/0!</v>
      </c>
      <c r="EK29" s="45">
        <f t="shared" si="144"/>
        <v>0</v>
      </c>
      <c r="EL29" s="44" t="e">
        <f t="shared" si="123"/>
        <v>#DIV/0!</v>
      </c>
      <c r="EM29" s="42"/>
      <c r="EN29" s="46"/>
      <c r="EO29" s="46"/>
      <c r="EP29" s="46"/>
      <c r="EQ29" s="44" t="e">
        <f t="shared" si="145"/>
        <v>#DIV/0!</v>
      </c>
      <c r="ER29" s="44"/>
      <c r="ES29" s="44"/>
      <c r="ET29" s="44"/>
      <c r="EU29" s="44"/>
      <c r="EV29" s="44"/>
      <c r="EW29" s="44"/>
      <c r="EX29" s="44"/>
      <c r="EY29" s="44"/>
      <c r="EZ29" s="49"/>
      <c r="FA29" s="49"/>
      <c r="FB29" s="49"/>
      <c r="FC29" s="49"/>
      <c r="FD29" s="49"/>
      <c r="FE29" s="49"/>
      <c r="FF29" s="42"/>
      <c r="FG29" s="42"/>
      <c r="FH29" s="42"/>
      <c r="FI29" s="42"/>
      <c r="FJ29" s="45">
        <f t="shared" si="165"/>
        <v>0</v>
      </c>
      <c r="FK29" s="45">
        <f t="shared" si="165"/>
        <v>0</v>
      </c>
      <c r="FL29" s="45" t="e">
        <f t="shared" si="146"/>
        <v>#DIV/0!</v>
      </c>
      <c r="FM29" s="45">
        <f t="shared" si="147"/>
        <v>0</v>
      </c>
      <c r="FN29" s="44" t="e">
        <f t="shared" si="124"/>
        <v>#DIV/0!</v>
      </c>
      <c r="FO29" s="42"/>
      <c r="FP29" s="46"/>
      <c r="FQ29" s="46"/>
      <c r="FR29" s="46"/>
      <c r="FS29" s="44" t="e">
        <f t="shared" si="148"/>
        <v>#DIV/0!</v>
      </c>
      <c r="FT29" s="44"/>
      <c r="FU29" s="44"/>
      <c r="FV29" s="44"/>
      <c r="FW29" s="44"/>
      <c r="FX29" s="44"/>
      <c r="FY29" s="44"/>
      <c r="FZ29" s="44"/>
      <c r="GA29" s="44"/>
      <c r="GB29" s="49"/>
      <c r="GC29" s="49"/>
      <c r="GD29" s="49"/>
      <c r="GE29" s="49"/>
      <c r="GF29" s="49"/>
      <c r="GG29" s="49"/>
      <c r="GH29" s="42"/>
      <c r="GI29" s="42"/>
      <c r="GJ29" s="42"/>
      <c r="GK29" s="42"/>
      <c r="GL29" s="45">
        <f t="shared" si="166"/>
        <v>0</v>
      </c>
      <c r="GM29" s="45">
        <f t="shared" si="166"/>
        <v>0</v>
      </c>
      <c r="GN29" s="45" t="e">
        <f t="shared" si="149"/>
        <v>#DIV/0!</v>
      </c>
      <c r="GO29" s="45">
        <f t="shared" si="150"/>
        <v>0</v>
      </c>
      <c r="GP29" s="44" t="e">
        <f t="shared" si="125"/>
        <v>#DIV/0!</v>
      </c>
      <c r="GQ29" s="42"/>
      <c r="GR29" s="46"/>
      <c r="GS29" s="46"/>
      <c r="GT29" s="46"/>
      <c r="GU29" s="44" t="e">
        <f t="shared" si="151"/>
        <v>#DIV/0!</v>
      </c>
      <c r="GV29" s="44"/>
      <c r="GW29" s="44"/>
      <c r="GX29" s="44"/>
      <c r="GY29" s="44"/>
      <c r="GZ29" s="44"/>
      <c r="HA29" s="44"/>
      <c r="HB29" s="44"/>
      <c r="HC29" s="44"/>
      <c r="HD29" s="49"/>
      <c r="HE29" s="49"/>
      <c r="HF29" s="49"/>
      <c r="HG29" s="49"/>
      <c r="HH29" s="49"/>
      <c r="HI29" s="49"/>
      <c r="HJ29" s="42"/>
      <c r="HK29" s="42"/>
      <c r="HL29" s="42"/>
      <c r="HM29" s="42"/>
      <c r="HN29" s="45">
        <f t="shared" si="167"/>
        <v>0</v>
      </c>
      <c r="HO29" s="45">
        <f t="shared" si="167"/>
        <v>0</v>
      </c>
      <c r="HP29" s="45" t="e">
        <f t="shared" si="152"/>
        <v>#DIV/0!</v>
      </c>
      <c r="HQ29" s="45">
        <f t="shared" si="153"/>
        <v>0</v>
      </c>
      <c r="HR29" s="44" t="e">
        <f t="shared" si="126"/>
        <v>#DIV/0!</v>
      </c>
      <c r="HS29" s="42"/>
      <c r="HT29" s="46"/>
      <c r="HU29" s="46"/>
      <c r="HV29" s="46"/>
      <c r="HW29" s="44" t="e">
        <f t="shared" si="55"/>
        <v>#DIV/0!</v>
      </c>
      <c r="HX29" s="44"/>
      <c r="HY29" s="44"/>
      <c r="HZ29" s="44"/>
      <c r="IA29" s="44"/>
      <c r="IB29" s="44"/>
      <c r="IC29" s="44"/>
      <c r="ID29" s="44"/>
      <c r="IE29" s="44"/>
      <c r="IF29" s="49"/>
      <c r="IG29" s="49"/>
      <c r="IH29" s="49"/>
      <c r="II29" s="49"/>
      <c r="IJ29" s="49"/>
      <c r="IK29" s="49"/>
      <c r="IL29" s="42"/>
      <c r="IM29" s="42"/>
      <c r="IN29" s="42"/>
      <c r="IO29" s="42"/>
      <c r="IP29" s="45">
        <f t="shared" si="168"/>
        <v>0</v>
      </c>
      <c r="IQ29" s="45">
        <f t="shared" si="168"/>
        <v>0</v>
      </c>
      <c r="IR29" s="45" t="e">
        <f t="shared" si="154"/>
        <v>#DIV/0!</v>
      </c>
      <c r="IS29" s="45">
        <f t="shared" si="155"/>
        <v>0</v>
      </c>
      <c r="IT29" s="44" t="e">
        <f t="shared" si="127"/>
        <v>#DIV/0!</v>
      </c>
    </row>
    <row r="30" spans="1:254" s="15" customFormat="1" ht="29.25" customHeight="1">
      <c r="A30" s="20" t="s">
        <v>42</v>
      </c>
      <c r="B30" s="21" t="s">
        <v>43</v>
      </c>
      <c r="C30" s="37">
        <f t="shared" si="27"/>
        <v>976.6</v>
      </c>
      <c r="D30" s="37">
        <f t="shared" si="27"/>
        <v>637.6</v>
      </c>
      <c r="E30" s="37">
        <f t="shared" si="27"/>
        <v>376</v>
      </c>
      <c r="F30" s="37">
        <f t="shared" si="27"/>
        <v>375.1</v>
      </c>
      <c r="G30" s="37">
        <f t="shared" si="1"/>
        <v>0.58885400313971747</v>
      </c>
      <c r="H30" s="37">
        <f t="shared" si="128"/>
        <v>0</v>
      </c>
      <c r="I30" s="37">
        <f t="shared" si="128"/>
        <v>0</v>
      </c>
      <c r="J30" s="37">
        <f t="shared" si="128"/>
        <v>0</v>
      </c>
      <c r="K30" s="37">
        <f t="shared" si="128"/>
        <v>0</v>
      </c>
      <c r="L30" s="37">
        <f t="shared" si="128"/>
        <v>0</v>
      </c>
      <c r="M30" s="37">
        <f t="shared" si="128"/>
        <v>0</v>
      </c>
      <c r="N30" s="37">
        <f t="shared" si="128"/>
        <v>0</v>
      </c>
      <c r="O30" s="37">
        <f t="shared" si="128"/>
        <v>0</v>
      </c>
      <c r="P30" s="37">
        <f t="shared" si="128"/>
        <v>0</v>
      </c>
      <c r="Q30" s="37">
        <f t="shared" si="128"/>
        <v>0</v>
      </c>
      <c r="R30" s="37">
        <f t="shared" si="128"/>
        <v>50</v>
      </c>
      <c r="S30" s="37">
        <f t="shared" si="156"/>
        <v>50</v>
      </c>
      <c r="T30" s="37">
        <f t="shared" si="83"/>
        <v>58</v>
      </c>
      <c r="U30" s="37">
        <f t="shared" si="28"/>
        <v>58</v>
      </c>
      <c r="V30" s="37">
        <f t="shared" si="28"/>
        <v>59</v>
      </c>
      <c r="W30" s="37">
        <f t="shared" si="28"/>
        <v>59</v>
      </c>
      <c r="X30" s="37">
        <f t="shared" si="29"/>
        <v>70</v>
      </c>
      <c r="Y30" s="37">
        <f t="shared" si="29"/>
        <v>71</v>
      </c>
      <c r="Z30" s="37">
        <f t="shared" si="29"/>
        <v>613</v>
      </c>
      <c r="AA30" s="37">
        <f t="shared" si="29"/>
        <v>613.1</v>
      </c>
      <c r="AB30" s="37">
        <f t="shared" si="30"/>
        <v>100.0163132137031</v>
      </c>
      <c r="AC30" s="37">
        <f t="shared" si="31"/>
        <v>0.10000000000002274</v>
      </c>
      <c r="AD30" s="39">
        <f t="shared" si="32"/>
        <v>0.62779029285275445</v>
      </c>
      <c r="AE30" s="42">
        <v>976</v>
      </c>
      <c r="AF30" s="46">
        <v>637</v>
      </c>
      <c r="AG30" s="46">
        <v>376</v>
      </c>
      <c r="AH30" s="46">
        <v>375.1</v>
      </c>
      <c r="AI30" s="44">
        <f t="shared" si="137"/>
        <v>0.58885400313971747</v>
      </c>
      <c r="AJ30" s="44"/>
      <c r="AK30" s="44"/>
      <c r="AL30" s="44"/>
      <c r="AM30" s="44"/>
      <c r="AN30" s="44"/>
      <c r="AO30" s="44"/>
      <c r="AP30" s="44"/>
      <c r="AQ30" s="44"/>
      <c r="AR30" s="72"/>
      <c r="AS30" s="72"/>
      <c r="AT30" s="72">
        <v>50</v>
      </c>
      <c r="AU30" s="72">
        <v>50</v>
      </c>
      <c r="AV30" s="72">
        <v>58</v>
      </c>
      <c r="AW30" s="72">
        <v>58</v>
      </c>
      <c r="AX30" s="42">
        <v>59</v>
      </c>
      <c r="AY30" s="42">
        <v>59</v>
      </c>
      <c r="AZ30" s="42">
        <v>70</v>
      </c>
      <c r="BA30" s="42">
        <v>71</v>
      </c>
      <c r="BB30" s="45">
        <f t="shared" si="157"/>
        <v>613</v>
      </c>
      <c r="BC30" s="45">
        <f t="shared" si="157"/>
        <v>613.1</v>
      </c>
      <c r="BD30" s="45">
        <f t="shared" si="138"/>
        <v>100.0163132137031</v>
      </c>
      <c r="BE30" s="45">
        <f t="shared" si="139"/>
        <v>0.10000000000002274</v>
      </c>
      <c r="BF30" s="44">
        <f t="shared" si="36"/>
        <v>0.62817622950819674</v>
      </c>
      <c r="BG30" s="64">
        <f t="shared" si="158"/>
        <v>0.6</v>
      </c>
      <c r="BH30" s="64">
        <f t="shared" si="159"/>
        <v>0.6</v>
      </c>
      <c r="BI30" s="64">
        <f t="shared" si="159"/>
        <v>0</v>
      </c>
      <c r="BJ30" s="64">
        <f t="shared" si="159"/>
        <v>0</v>
      </c>
      <c r="BK30" s="62">
        <f t="shared" si="38"/>
        <v>0</v>
      </c>
      <c r="BL30" s="64">
        <f>CN30+DP30+ER30+FT30+GV30+HX30</f>
        <v>0</v>
      </c>
      <c r="BM30" s="64">
        <f t="shared" ref="BM30:BT30" si="169">CO30+DQ30+ES30+FU30+GW30+HY30</f>
        <v>0</v>
      </c>
      <c r="BN30" s="64">
        <f t="shared" si="169"/>
        <v>0</v>
      </c>
      <c r="BO30" s="64"/>
      <c r="BP30" s="64">
        <f t="shared" si="169"/>
        <v>0</v>
      </c>
      <c r="BQ30" s="64"/>
      <c r="BR30" s="64">
        <f t="shared" si="169"/>
        <v>0</v>
      </c>
      <c r="BS30" s="64"/>
      <c r="BT30" s="64">
        <f t="shared" si="169"/>
        <v>0</v>
      </c>
      <c r="BU30" s="64"/>
      <c r="BV30" s="66">
        <f>CX30+DZ30+FB30+GD30+HF30+IF30</f>
        <v>0</v>
      </c>
      <c r="BW30" s="66">
        <f t="shared" si="161"/>
        <v>0</v>
      </c>
      <c r="BX30" s="66">
        <f t="shared" si="161"/>
        <v>0</v>
      </c>
      <c r="BY30" s="66">
        <f t="shared" si="161"/>
        <v>0</v>
      </c>
      <c r="BZ30" s="66">
        <f t="shared" si="161"/>
        <v>0</v>
      </c>
      <c r="CA30" s="66">
        <f t="shared" si="161"/>
        <v>0</v>
      </c>
      <c r="CB30" s="66">
        <f t="shared" si="161"/>
        <v>0</v>
      </c>
      <c r="CC30" s="66">
        <f t="shared" si="161"/>
        <v>0</v>
      </c>
      <c r="CD30" s="63">
        <f t="shared" si="162"/>
        <v>0</v>
      </c>
      <c r="CE30" s="63">
        <f t="shared" si="162"/>
        <v>0</v>
      </c>
      <c r="CF30" s="63" t="e">
        <f t="shared" si="140"/>
        <v>#DIV/0!</v>
      </c>
      <c r="CG30" s="63">
        <f t="shared" si="141"/>
        <v>0</v>
      </c>
      <c r="CH30" s="62">
        <f t="shared" si="40"/>
        <v>0</v>
      </c>
      <c r="CI30" s="77">
        <v>0.6</v>
      </c>
      <c r="CJ30" s="46">
        <v>0.6</v>
      </c>
      <c r="CK30" s="46">
        <v>0</v>
      </c>
      <c r="CL30" s="46"/>
      <c r="CM30" s="44">
        <f t="shared" si="42"/>
        <v>0</v>
      </c>
      <c r="CN30" s="44"/>
      <c r="CO30" s="44"/>
      <c r="CP30" s="44"/>
      <c r="CQ30" s="44"/>
      <c r="CR30" s="44"/>
      <c r="CS30" s="44"/>
      <c r="CT30" s="44"/>
      <c r="CU30" s="44"/>
      <c r="CV30" s="49"/>
      <c r="CW30" s="49"/>
      <c r="CX30" s="49">
        <v>0</v>
      </c>
      <c r="CY30" s="49"/>
      <c r="CZ30" s="49">
        <v>0</v>
      </c>
      <c r="DA30" s="49"/>
      <c r="DB30" s="42">
        <v>0</v>
      </c>
      <c r="DC30" s="42"/>
      <c r="DD30" s="42">
        <v>0</v>
      </c>
      <c r="DE30" s="42"/>
      <c r="DF30" s="45">
        <f t="shared" si="163"/>
        <v>0</v>
      </c>
      <c r="DG30" s="44">
        <f t="shared" si="163"/>
        <v>0</v>
      </c>
      <c r="DH30" s="45" t="e">
        <f t="shared" si="43"/>
        <v>#DIV/0!</v>
      </c>
      <c r="DI30" s="45">
        <f t="shared" si="44"/>
        <v>0</v>
      </c>
      <c r="DJ30" s="44">
        <f t="shared" si="45"/>
        <v>0</v>
      </c>
      <c r="DK30" s="42"/>
      <c r="DL30" s="46"/>
      <c r="DM30" s="46"/>
      <c r="DN30" s="46"/>
      <c r="DO30" s="44" t="e">
        <f t="shared" si="142"/>
        <v>#DIV/0!</v>
      </c>
      <c r="DP30" s="44"/>
      <c r="DQ30" s="44"/>
      <c r="DR30" s="44"/>
      <c r="DS30" s="44"/>
      <c r="DT30" s="44"/>
      <c r="DU30" s="44"/>
      <c r="DV30" s="44"/>
      <c r="DW30" s="44"/>
      <c r="DX30" s="49"/>
      <c r="DY30" s="49"/>
      <c r="DZ30" s="49"/>
      <c r="EA30" s="49"/>
      <c r="EB30" s="49"/>
      <c r="EC30" s="49"/>
      <c r="ED30" s="42"/>
      <c r="EE30" s="42"/>
      <c r="EF30" s="42"/>
      <c r="EG30" s="42"/>
      <c r="EH30" s="45">
        <f t="shared" si="164"/>
        <v>0</v>
      </c>
      <c r="EI30" s="45">
        <f t="shared" si="164"/>
        <v>0</v>
      </c>
      <c r="EJ30" s="45" t="e">
        <f t="shared" si="143"/>
        <v>#DIV/0!</v>
      </c>
      <c r="EK30" s="45">
        <f t="shared" si="144"/>
        <v>0</v>
      </c>
      <c r="EL30" s="44" t="e">
        <f t="shared" si="123"/>
        <v>#DIV/0!</v>
      </c>
      <c r="EM30" s="42"/>
      <c r="EN30" s="46"/>
      <c r="EO30" s="46"/>
      <c r="EP30" s="46"/>
      <c r="EQ30" s="44" t="e">
        <f t="shared" si="145"/>
        <v>#DIV/0!</v>
      </c>
      <c r="ER30" s="44"/>
      <c r="ES30" s="44"/>
      <c r="ET30" s="44"/>
      <c r="EU30" s="44"/>
      <c r="EV30" s="44"/>
      <c r="EW30" s="44"/>
      <c r="EX30" s="44"/>
      <c r="EY30" s="44"/>
      <c r="EZ30" s="49"/>
      <c r="FA30" s="49"/>
      <c r="FB30" s="49"/>
      <c r="FC30" s="49"/>
      <c r="FD30" s="49"/>
      <c r="FE30" s="49"/>
      <c r="FF30" s="42"/>
      <c r="FG30" s="42"/>
      <c r="FH30" s="42"/>
      <c r="FI30" s="42"/>
      <c r="FJ30" s="45">
        <f t="shared" si="165"/>
        <v>0</v>
      </c>
      <c r="FK30" s="45">
        <f t="shared" si="165"/>
        <v>0</v>
      </c>
      <c r="FL30" s="45" t="e">
        <f t="shared" si="146"/>
        <v>#DIV/0!</v>
      </c>
      <c r="FM30" s="45">
        <f t="shared" si="147"/>
        <v>0</v>
      </c>
      <c r="FN30" s="44" t="e">
        <f t="shared" si="124"/>
        <v>#DIV/0!</v>
      </c>
      <c r="FO30" s="42"/>
      <c r="FP30" s="46"/>
      <c r="FQ30" s="46"/>
      <c r="FR30" s="46"/>
      <c r="FS30" s="44" t="e">
        <f t="shared" si="148"/>
        <v>#DIV/0!</v>
      </c>
      <c r="FT30" s="44"/>
      <c r="FU30" s="44"/>
      <c r="FV30" s="44"/>
      <c r="FW30" s="44"/>
      <c r="FX30" s="44"/>
      <c r="FY30" s="44"/>
      <c r="FZ30" s="44"/>
      <c r="GA30" s="44"/>
      <c r="GB30" s="49"/>
      <c r="GC30" s="49"/>
      <c r="GD30" s="49"/>
      <c r="GE30" s="49"/>
      <c r="GF30" s="49"/>
      <c r="GG30" s="49"/>
      <c r="GH30" s="42"/>
      <c r="GI30" s="42"/>
      <c r="GJ30" s="42"/>
      <c r="GK30" s="42"/>
      <c r="GL30" s="45">
        <f t="shared" si="166"/>
        <v>0</v>
      </c>
      <c r="GM30" s="45">
        <f t="shared" si="166"/>
        <v>0</v>
      </c>
      <c r="GN30" s="45" t="e">
        <f t="shared" si="149"/>
        <v>#DIV/0!</v>
      </c>
      <c r="GO30" s="45">
        <f t="shared" si="150"/>
        <v>0</v>
      </c>
      <c r="GP30" s="44" t="e">
        <f t="shared" si="125"/>
        <v>#DIV/0!</v>
      </c>
      <c r="GQ30" s="42"/>
      <c r="GR30" s="46"/>
      <c r="GS30" s="46"/>
      <c r="GT30" s="46"/>
      <c r="GU30" s="44" t="e">
        <f t="shared" si="151"/>
        <v>#DIV/0!</v>
      </c>
      <c r="GV30" s="44"/>
      <c r="GW30" s="44"/>
      <c r="GX30" s="44"/>
      <c r="GY30" s="44"/>
      <c r="GZ30" s="44"/>
      <c r="HA30" s="44"/>
      <c r="HB30" s="44"/>
      <c r="HC30" s="44"/>
      <c r="HD30" s="49"/>
      <c r="HE30" s="49"/>
      <c r="HF30" s="49"/>
      <c r="HG30" s="49"/>
      <c r="HH30" s="49"/>
      <c r="HI30" s="49"/>
      <c r="HJ30" s="42"/>
      <c r="HK30" s="42"/>
      <c r="HL30" s="42"/>
      <c r="HM30" s="42"/>
      <c r="HN30" s="45">
        <f t="shared" si="167"/>
        <v>0</v>
      </c>
      <c r="HO30" s="45">
        <f t="shared" si="167"/>
        <v>0</v>
      </c>
      <c r="HP30" s="45" t="e">
        <f t="shared" si="152"/>
        <v>#DIV/0!</v>
      </c>
      <c r="HQ30" s="45">
        <f t="shared" si="153"/>
        <v>0</v>
      </c>
      <c r="HR30" s="44" t="e">
        <f t="shared" si="126"/>
        <v>#DIV/0!</v>
      </c>
      <c r="HS30" s="42"/>
      <c r="HT30" s="46"/>
      <c r="HU30" s="46"/>
      <c r="HV30" s="46"/>
      <c r="HW30" s="44" t="e">
        <f t="shared" si="55"/>
        <v>#DIV/0!</v>
      </c>
      <c r="HX30" s="44"/>
      <c r="HY30" s="44"/>
      <c r="HZ30" s="44"/>
      <c r="IA30" s="44"/>
      <c r="IB30" s="44"/>
      <c r="IC30" s="44"/>
      <c r="ID30" s="44"/>
      <c r="IE30" s="44"/>
      <c r="IF30" s="49"/>
      <c r="IG30" s="49"/>
      <c r="IH30" s="49"/>
      <c r="II30" s="49"/>
      <c r="IJ30" s="49"/>
      <c r="IK30" s="49"/>
      <c r="IL30" s="42"/>
      <c r="IM30" s="42"/>
      <c r="IN30" s="42"/>
      <c r="IO30" s="42"/>
      <c r="IP30" s="45">
        <f t="shared" si="168"/>
        <v>0</v>
      </c>
      <c r="IQ30" s="45">
        <f t="shared" si="168"/>
        <v>0</v>
      </c>
      <c r="IR30" s="45" t="e">
        <f t="shared" si="154"/>
        <v>#DIV/0!</v>
      </c>
      <c r="IS30" s="45">
        <f t="shared" si="155"/>
        <v>0</v>
      </c>
      <c r="IT30" s="44" t="e">
        <f t="shared" si="127"/>
        <v>#DIV/0!</v>
      </c>
    </row>
    <row r="31" spans="1:254" s="15" customFormat="1" ht="26.25" hidden="1" customHeight="1">
      <c r="A31" s="11" t="s">
        <v>44</v>
      </c>
      <c r="B31" s="17" t="s">
        <v>45</v>
      </c>
      <c r="C31" s="37">
        <f t="shared" si="27"/>
        <v>278.10000000000002</v>
      </c>
      <c r="D31" s="37">
        <f t="shared" si="27"/>
        <v>174</v>
      </c>
      <c r="E31" s="37">
        <f t="shared" si="27"/>
        <v>460</v>
      </c>
      <c r="F31" s="37">
        <f t="shared" si="27"/>
        <v>501.8</v>
      </c>
      <c r="G31" s="37" t="e">
        <f t="shared" si="1"/>
        <v>#DIV/0!</v>
      </c>
      <c r="H31" s="37">
        <f t="shared" si="128"/>
        <v>0</v>
      </c>
      <c r="I31" s="37">
        <f t="shared" si="128"/>
        <v>0</v>
      </c>
      <c r="J31" s="37">
        <f t="shared" si="128"/>
        <v>0</v>
      </c>
      <c r="K31" s="37">
        <f t="shared" si="128"/>
        <v>0</v>
      </c>
      <c r="L31" s="37">
        <f t="shared" si="128"/>
        <v>0</v>
      </c>
      <c r="M31" s="37">
        <f t="shared" si="128"/>
        <v>0</v>
      </c>
      <c r="N31" s="37">
        <f t="shared" si="128"/>
        <v>0</v>
      </c>
      <c r="O31" s="37">
        <f t="shared" si="128"/>
        <v>0</v>
      </c>
      <c r="P31" s="37">
        <f t="shared" si="128"/>
        <v>0</v>
      </c>
      <c r="Q31" s="37">
        <f t="shared" si="128"/>
        <v>0</v>
      </c>
      <c r="R31" s="37">
        <f t="shared" si="128"/>
        <v>5</v>
      </c>
      <c r="S31" s="37">
        <f t="shared" si="156"/>
        <v>15</v>
      </c>
      <c r="T31" s="37">
        <f t="shared" si="83"/>
        <v>30</v>
      </c>
      <c r="U31" s="37">
        <f t="shared" si="28"/>
        <v>15</v>
      </c>
      <c r="V31" s="37">
        <f t="shared" si="28"/>
        <v>40</v>
      </c>
      <c r="W31" s="37">
        <f t="shared" si="28"/>
        <v>15</v>
      </c>
      <c r="X31" s="37">
        <f t="shared" si="29"/>
        <v>65</v>
      </c>
      <c r="Y31" s="37">
        <f t="shared" si="29"/>
        <v>53</v>
      </c>
      <c r="Z31" s="37">
        <f t="shared" si="29"/>
        <v>600</v>
      </c>
      <c r="AA31" s="37">
        <f t="shared" si="29"/>
        <v>599.79999999999995</v>
      </c>
      <c r="AB31" s="37">
        <f t="shared" si="30"/>
        <v>99.966666666666654</v>
      </c>
      <c r="AC31" s="37">
        <f t="shared" si="31"/>
        <v>-0.20000000000004547</v>
      </c>
      <c r="AD31" s="39">
        <f t="shared" si="32"/>
        <v>2.1567781373606612</v>
      </c>
      <c r="AE31" s="45">
        <f t="shared" ref="AE31:BB31" si="170">AE32</f>
        <v>278.10000000000002</v>
      </c>
      <c r="AF31" s="44">
        <f t="shared" si="170"/>
        <v>174</v>
      </c>
      <c r="AG31" s="44">
        <f t="shared" si="170"/>
        <v>460</v>
      </c>
      <c r="AH31" s="44">
        <f t="shared" si="170"/>
        <v>501.8</v>
      </c>
      <c r="AI31" s="44">
        <f t="shared" si="137"/>
        <v>2.8839080459770114</v>
      </c>
      <c r="AJ31" s="45">
        <f t="shared" si="170"/>
        <v>0</v>
      </c>
      <c r="AK31" s="44">
        <f t="shared" si="170"/>
        <v>0</v>
      </c>
      <c r="AL31" s="44">
        <f t="shared" si="170"/>
        <v>0</v>
      </c>
      <c r="AM31" s="45"/>
      <c r="AN31" s="44">
        <f t="shared" si="170"/>
        <v>0</v>
      </c>
      <c r="AO31" s="44"/>
      <c r="AP31" s="45">
        <f t="shared" si="170"/>
        <v>0</v>
      </c>
      <c r="AQ31" s="44"/>
      <c r="AR31" s="44">
        <f t="shared" si="170"/>
        <v>0</v>
      </c>
      <c r="AS31" s="45"/>
      <c r="AT31" s="45">
        <f t="shared" si="170"/>
        <v>5</v>
      </c>
      <c r="AU31" s="45">
        <f>AU32</f>
        <v>15</v>
      </c>
      <c r="AV31" s="45">
        <f t="shared" si="170"/>
        <v>30</v>
      </c>
      <c r="AW31" s="45">
        <f>AW32</f>
        <v>15</v>
      </c>
      <c r="AX31" s="45">
        <f>AX32</f>
        <v>40</v>
      </c>
      <c r="AY31" s="45">
        <f>AY32</f>
        <v>15</v>
      </c>
      <c r="AZ31" s="45">
        <f t="shared" si="170"/>
        <v>65</v>
      </c>
      <c r="BA31" s="45">
        <f>BA32</f>
        <v>53</v>
      </c>
      <c r="BB31" s="45">
        <f t="shared" si="170"/>
        <v>600</v>
      </c>
      <c r="BC31" s="45">
        <f>BC32</f>
        <v>599.79999999999995</v>
      </c>
      <c r="BD31" s="45">
        <f t="shared" si="138"/>
        <v>99.966666666666654</v>
      </c>
      <c r="BE31" s="45">
        <f t="shared" si="139"/>
        <v>-0.20000000000004547</v>
      </c>
      <c r="BF31" s="44">
        <f t="shared" si="36"/>
        <v>2.1567781373606612</v>
      </c>
      <c r="BG31" s="63">
        <f t="shared" ref="BG31:CE31" si="171">BG32</f>
        <v>0</v>
      </c>
      <c r="BH31" s="62">
        <f t="shared" si="171"/>
        <v>0</v>
      </c>
      <c r="BI31" s="62">
        <f t="shared" si="171"/>
        <v>0</v>
      </c>
      <c r="BJ31" s="62">
        <f t="shared" si="171"/>
        <v>0</v>
      </c>
      <c r="BK31" s="62" t="e">
        <f t="shared" si="38"/>
        <v>#DIV/0!</v>
      </c>
      <c r="BL31" s="63">
        <f t="shared" si="171"/>
        <v>0</v>
      </c>
      <c r="BM31" s="62">
        <f t="shared" si="171"/>
        <v>0</v>
      </c>
      <c r="BN31" s="62">
        <f t="shared" si="171"/>
        <v>0</v>
      </c>
      <c r="BO31" s="63"/>
      <c r="BP31" s="62">
        <f t="shared" si="171"/>
        <v>0</v>
      </c>
      <c r="BQ31" s="62"/>
      <c r="BR31" s="63">
        <f t="shared" si="171"/>
        <v>0</v>
      </c>
      <c r="BS31" s="62"/>
      <c r="BT31" s="62">
        <f t="shared" si="171"/>
        <v>0</v>
      </c>
      <c r="BU31" s="63"/>
      <c r="BV31" s="63">
        <f t="shared" si="171"/>
        <v>0</v>
      </c>
      <c r="BW31" s="63">
        <f t="shared" si="171"/>
        <v>0</v>
      </c>
      <c r="BX31" s="63">
        <f t="shared" si="171"/>
        <v>0</v>
      </c>
      <c r="BY31" s="63">
        <f t="shared" si="171"/>
        <v>0</v>
      </c>
      <c r="BZ31" s="63">
        <f t="shared" si="171"/>
        <v>0</v>
      </c>
      <c r="CA31" s="63">
        <f t="shared" si="171"/>
        <v>0</v>
      </c>
      <c r="CB31" s="63">
        <f t="shared" si="171"/>
        <v>0</v>
      </c>
      <c r="CC31" s="63">
        <f t="shared" si="171"/>
        <v>0</v>
      </c>
      <c r="CD31" s="63">
        <f t="shared" si="171"/>
        <v>0</v>
      </c>
      <c r="CE31" s="63">
        <f t="shared" si="171"/>
        <v>0</v>
      </c>
      <c r="CF31" s="63" t="e">
        <f t="shared" si="140"/>
        <v>#DIV/0!</v>
      </c>
      <c r="CG31" s="63">
        <f t="shared" si="141"/>
        <v>0</v>
      </c>
      <c r="CH31" s="62" t="e">
        <f t="shared" si="40"/>
        <v>#DIV/0!</v>
      </c>
      <c r="CI31" s="45">
        <f t="shared" ref="CI31:DG31" si="172">CI32</f>
        <v>0</v>
      </c>
      <c r="CJ31" s="44">
        <f t="shared" si="172"/>
        <v>0</v>
      </c>
      <c r="CK31" s="44">
        <f t="shared" si="172"/>
        <v>0</v>
      </c>
      <c r="CL31" s="44">
        <f t="shared" si="172"/>
        <v>0</v>
      </c>
      <c r="CM31" s="44" t="e">
        <f t="shared" si="42"/>
        <v>#DIV/0!</v>
      </c>
      <c r="CN31" s="45"/>
      <c r="CO31" s="44"/>
      <c r="CP31" s="44"/>
      <c r="CQ31" s="45"/>
      <c r="CR31" s="44"/>
      <c r="CS31" s="44"/>
      <c r="CT31" s="45"/>
      <c r="CU31" s="44"/>
      <c r="CV31" s="44"/>
      <c r="CW31" s="45"/>
      <c r="CX31" s="45">
        <f t="shared" si="172"/>
        <v>0</v>
      </c>
      <c r="CY31" s="45">
        <f t="shared" si="172"/>
        <v>0</v>
      </c>
      <c r="CZ31" s="45">
        <f t="shared" si="172"/>
        <v>0</v>
      </c>
      <c r="DA31" s="45">
        <f t="shared" si="172"/>
        <v>0</v>
      </c>
      <c r="DB31" s="45">
        <f t="shared" si="172"/>
        <v>0</v>
      </c>
      <c r="DC31" s="45">
        <f t="shared" si="172"/>
        <v>0</v>
      </c>
      <c r="DD31" s="45">
        <f t="shared" si="172"/>
        <v>0</v>
      </c>
      <c r="DE31" s="45">
        <f t="shared" si="172"/>
        <v>0</v>
      </c>
      <c r="DF31" s="45">
        <f t="shared" si="172"/>
        <v>0</v>
      </c>
      <c r="DG31" s="45">
        <f t="shared" si="172"/>
        <v>0</v>
      </c>
      <c r="DH31" s="45" t="e">
        <f t="shared" si="43"/>
        <v>#DIV/0!</v>
      </c>
      <c r="DI31" s="45">
        <f t="shared" si="44"/>
        <v>0</v>
      </c>
      <c r="DJ31" s="44" t="e">
        <f t="shared" si="45"/>
        <v>#DIV/0!</v>
      </c>
      <c r="DK31" s="45">
        <f t="shared" ref="DK31:EI31" si="173">DK32</f>
        <v>0</v>
      </c>
      <c r="DL31" s="44">
        <f t="shared" si="173"/>
        <v>0</v>
      </c>
      <c r="DM31" s="44">
        <f t="shared" si="173"/>
        <v>0</v>
      </c>
      <c r="DN31" s="44">
        <f t="shared" si="173"/>
        <v>0</v>
      </c>
      <c r="DO31" s="44" t="e">
        <f t="shared" si="142"/>
        <v>#DIV/0!</v>
      </c>
      <c r="DP31" s="45"/>
      <c r="DQ31" s="44"/>
      <c r="DR31" s="44"/>
      <c r="DS31" s="45"/>
      <c r="DT31" s="44"/>
      <c r="DU31" s="44"/>
      <c r="DV31" s="45"/>
      <c r="DW31" s="44"/>
      <c r="DX31" s="44"/>
      <c r="DY31" s="45"/>
      <c r="DZ31" s="45">
        <f t="shared" si="173"/>
        <v>0</v>
      </c>
      <c r="EA31" s="45">
        <f t="shared" si="173"/>
        <v>0</v>
      </c>
      <c r="EB31" s="45">
        <f t="shared" si="173"/>
        <v>0</v>
      </c>
      <c r="EC31" s="45">
        <f t="shared" si="173"/>
        <v>0</v>
      </c>
      <c r="ED31" s="45">
        <f t="shared" si="173"/>
        <v>0</v>
      </c>
      <c r="EE31" s="45">
        <f t="shared" si="173"/>
        <v>0</v>
      </c>
      <c r="EF31" s="45">
        <f t="shared" si="173"/>
        <v>0</v>
      </c>
      <c r="EG31" s="45">
        <f t="shared" si="173"/>
        <v>0</v>
      </c>
      <c r="EH31" s="45">
        <f t="shared" si="173"/>
        <v>0</v>
      </c>
      <c r="EI31" s="45">
        <f t="shared" si="173"/>
        <v>0</v>
      </c>
      <c r="EJ31" s="45" t="e">
        <f t="shared" si="143"/>
        <v>#DIV/0!</v>
      </c>
      <c r="EK31" s="45">
        <f t="shared" si="144"/>
        <v>0</v>
      </c>
      <c r="EL31" s="44" t="e">
        <f t="shared" si="123"/>
        <v>#DIV/0!</v>
      </c>
      <c r="EM31" s="45">
        <f t="shared" ref="EM31:FK31" si="174">EM32</f>
        <v>0</v>
      </c>
      <c r="EN31" s="44">
        <f t="shared" si="174"/>
        <v>0</v>
      </c>
      <c r="EO31" s="44">
        <f t="shared" si="174"/>
        <v>0</v>
      </c>
      <c r="EP31" s="44">
        <f t="shared" si="174"/>
        <v>0</v>
      </c>
      <c r="EQ31" s="44" t="e">
        <f t="shared" si="145"/>
        <v>#DIV/0!</v>
      </c>
      <c r="ER31" s="45">
        <f t="shared" si="174"/>
        <v>0</v>
      </c>
      <c r="ES31" s="44">
        <f t="shared" si="174"/>
        <v>0</v>
      </c>
      <c r="ET31" s="44"/>
      <c r="EU31" s="45"/>
      <c r="EV31" s="44"/>
      <c r="EW31" s="44"/>
      <c r="EX31" s="45"/>
      <c r="EY31" s="44"/>
      <c r="EZ31" s="44"/>
      <c r="FA31" s="45"/>
      <c r="FB31" s="45">
        <f t="shared" si="174"/>
        <v>0</v>
      </c>
      <c r="FC31" s="45">
        <f t="shared" si="174"/>
        <v>0</v>
      </c>
      <c r="FD31" s="45">
        <f t="shared" si="174"/>
        <v>0</v>
      </c>
      <c r="FE31" s="45">
        <f t="shared" si="174"/>
        <v>0</v>
      </c>
      <c r="FF31" s="45">
        <f t="shared" si="174"/>
        <v>0</v>
      </c>
      <c r="FG31" s="45">
        <f>FG32</f>
        <v>0</v>
      </c>
      <c r="FH31" s="45">
        <f t="shared" si="174"/>
        <v>0</v>
      </c>
      <c r="FI31" s="45">
        <f t="shared" si="174"/>
        <v>0</v>
      </c>
      <c r="FJ31" s="45">
        <f t="shared" si="174"/>
        <v>0</v>
      </c>
      <c r="FK31" s="45">
        <f t="shared" si="174"/>
        <v>0</v>
      </c>
      <c r="FL31" s="45" t="e">
        <f t="shared" si="146"/>
        <v>#DIV/0!</v>
      </c>
      <c r="FM31" s="45">
        <f t="shared" si="147"/>
        <v>0</v>
      </c>
      <c r="FN31" s="44" t="e">
        <f t="shared" si="124"/>
        <v>#DIV/0!</v>
      </c>
      <c r="FO31" s="45">
        <f t="shared" ref="FO31:GM31" si="175">FO32</f>
        <v>0</v>
      </c>
      <c r="FP31" s="44">
        <f t="shared" si="175"/>
        <v>0</v>
      </c>
      <c r="FQ31" s="44">
        <f t="shared" si="175"/>
        <v>0</v>
      </c>
      <c r="FR31" s="44">
        <f t="shared" si="175"/>
        <v>0</v>
      </c>
      <c r="FS31" s="44" t="e">
        <f t="shared" si="148"/>
        <v>#DIV/0!</v>
      </c>
      <c r="FT31" s="45"/>
      <c r="FU31" s="44"/>
      <c r="FV31" s="44"/>
      <c r="FW31" s="45"/>
      <c r="FX31" s="44"/>
      <c r="FY31" s="44"/>
      <c r="FZ31" s="45"/>
      <c r="GA31" s="44"/>
      <c r="GB31" s="44"/>
      <c r="GC31" s="45"/>
      <c r="GD31" s="45">
        <f t="shared" si="175"/>
        <v>0</v>
      </c>
      <c r="GE31" s="45">
        <f t="shared" si="175"/>
        <v>0</v>
      </c>
      <c r="GF31" s="45">
        <f t="shared" si="175"/>
        <v>0</v>
      </c>
      <c r="GG31" s="45">
        <f t="shared" si="175"/>
        <v>0</v>
      </c>
      <c r="GH31" s="45">
        <f t="shared" si="175"/>
        <v>0</v>
      </c>
      <c r="GI31" s="45">
        <f t="shared" si="175"/>
        <v>0</v>
      </c>
      <c r="GJ31" s="45">
        <f t="shared" si="175"/>
        <v>0</v>
      </c>
      <c r="GK31" s="45">
        <f t="shared" si="175"/>
        <v>0</v>
      </c>
      <c r="GL31" s="45">
        <f t="shared" si="175"/>
        <v>0</v>
      </c>
      <c r="GM31" s="45">
        <f t="shared" si="175"/>
        <v>0</v>
      </c>
      <c r="GN31" s="45" t="e">
        <f t="shared" si="149"/>
        <v>#DIV/0!</v>
      </c>
      <c r="GO31" s="45">
        <f t="shared" si="150"/>
        <v>0</v>
      </c>
      <c r="GP31" s="44" t="e">
        <f t="shared" si="125"/>
        <v>#DIV/0!</v>
      </c>
      <c r="GQ31" s="45">
        <f t="shared" ref="GQ31:HO31" si="176">GQ32</f>
        <v>0</v>
      </c>
      <c r="GR31" s="44">
        <f t="shared" si="176"/>
        <v>0</v>
      </c>
      <c r="GS31" s="44">
        <f t="shared" si="176"/>
        <v>0</v>
      </c>
      <c r="GT31" s="44">
        <f t="shared" si="176"/>
        <v>0</v>
      </c>
      <c r="GU31" s="44" t="e">
        <f t="shared" si="151"/>
        <v>#DIV/0!</v>
      </c>
      <c r="GV31" s="45">
        <f t="shared" si="176"/>
        <v>0</v>
      </c>
      <c r="GW31" s="44">
        <f t="shared" si="176"/>
        <v>0</v>
      </c>
      <c r="GX31" s="44"/>
      <c r="GY31" s="45"/>
      <c r="GZ31" s="44"/>
      <c r="HA31" s="44"/>
      <c r="HB31" s="45"/>
      <c r="HC31" s="44"/>
      <c r="HD31" s="44"/>
      <c r="HE31" s="45"/>
      <c r="HF31" s="45">
        <f t="shared" si="176"/>
        <v>0</v>
      </c>
      <c r="HG31" s="45">
        <f t="shared" si="176"/>
        <v>0</v>
      </c>
      <c r="HH31" s="45">
        <f t="shared" si="176"/>
        <v>0</v>
      </c>
      <c r="HI31" s="45">
        <f t="shared" si="176"/>
        <v>0</v>
      </c>
      <c r="HJ31" s="45">
        <f t="shared" si="176"/>
        <v>0</v>
      </c>
      <c r="HK31" s="45">
        <f t="shared" si="176"/>
        <v>0</v>
      </c>
      <c r="HL31" s="45">
        <f t="shared" si="176"/>
        <v>0</v>
      </c>
      <c r="HM31" s="45">
        <f t="shared" si="176"/>
        <v>0</v>
      </c>
      <c r="HN31" s="45">
        <f t="shared" si="176"/>
        <v>0</v>
      </c>
      <c r="HO31" s="45">
        <f t="shared" si="176"/>
        <v>0</v>
      </c>
      <c r="HP31" s="45" t="e">
        <f t="shared" si="152"/>
        <v>#DIV/0!</v>
      </c>
      <c r="HQ31" s="45">
        <f t="shared" si="153"/>
        <v>0</v>
      </c>
      <c r="HR31" s="44" t="e">
        <f t="shared" si="126"/>
        <v>#DIV/0!</v>
      </c>
      <c r="HS31" s="45">
        <f t="shared" ref="HS31:IQ31" si="177">HS32</f>
        <v>0</v>
      </c>
      <c r="HT31" s="44">
        <f t="shared" si="177"/>
        <v>0</v>
      </c>
      <c r="HU31" s="44">
        <f t="shared" si="177"/>
        <v>0</v>
      </c>
      <c r="HV31" s="44">
        <f t="shared" si="177"/>
        <v>0</v>
      </c>
      <c r="HW31" s="44" t="e">
        <f t="shared" si="55"/>
        <v>#DIV/0!</v>
      </c>
      <c r="HX31" s="45"/>
      <c r="HY31" s="44"/>
      <c r="HZ31" s="44"/>
      <c r="IA31" s="45"/>
      <c r="IB31" s="44"/>
      <c r="IC31" s="44"/>
      <c r="ID31" s="45"/>
      <c r="IE31" s="44"/>
      <c r="IF31" s="44">
        <f t="shared" si="177"/>
        <v>0</v>
      </c>
      <c r="IG31" s="45">
        <f t="shared" si="177"/>
        <v>0</v>
      </c>
      <c r="IH31" s="45">
        <f t="shared" si="177"/>
        <v>0</v>
      </c>
      <c r="II31" s="45">
        <f t="shared" si="177"/>
        <v>0</v>
      </c>
      <c r="IJ31" s="45">
        <f t="shared" si="177"/>
        <v>0</v>
      </c>
      <c r="IK31" s="45">
        <f t="shared" si="177"/>
        <v>0</v>
      </c>
      <c r="IL31" s="45">
        <f t="shared" si="177"/>
        <v>0</v>
      </c>
      <c r="IM31" s="45">
        <f t="shared" si="177"/>
        <v>0</v>
      </c>
      <c r="IN31" s="45">
        <f t="shared" si="177"/>
        <v>0</v>
      </c>
      <c r="IO31" s="45">
        <f t="shared" si="177"/>
        <v>0</v>
      </c>
      <c r="IP31" s="45">
        <f t="shared" si="177"/>
        <v>0</v>
      </c>
      <c r="IQ31" s="45">
        <f t="shared" si="177"/>
        <v>0</v>
      </c>
      <c r="IR31" s="45" t="e">
        <f t="shared" si="154"/>
        <v>#DIV/0!</v>
      </c>
      <c r="IS31" s="45">
        <f t="shared" si="155"/>
        <v>0</v>
      </c>
      <c r="IT31" s="44" t="e">
        <f t="shared" si="127"/>
        <v>#DIV/0!</v>
      </c>
    </row>
    <row r="32" spans="1:254" s="15" customFormat="1" ht="26.25" hidden="1" customHeight="1">
      <c r="A32" s="13" t="s">
        <v>46</v>
      </c>
      <c r="B32" s="19" t="s">
        <v>47</v>
      </c>
      <c r="C32" s="37">
        <f t="shared" si="27"/>
        <v>278.10000000000002</v>
      </c>
      <c r="D32" s="37">
        <f t="shared" si="27"/>
        <v>174</v>
      </c>
      <c r="E32" s="37">
        <f t="shared" si="27"/>
        <v>460</v>
      </c>
      <c r="F32" s="37">
        <f t="shared" si="27"/>
        <v>501.8</v>
      </c>
      <c r="G32" s="37" t="e">
        <f t="shared" si="1"/>
        <v>#DIV/0!</v>
      </c>
      <c r="H32" s="37">
        <f t="shared" si="128"/>
        <v>0</v>
      </c>
      <c r="I32" s="37">
        <f t="shared" si="128"/>
        <v>0</v>
      </c>
      <c r="J32" s="37">
        <f t="shared" si="128"/>
        <v>0</v>
      </c>
      <c r="K32" s="37">
        <f t="shared" si="128"/>
        <v>0</v>
      </c>
      <c r="L32" s="37">
        <f t="shared" si="128"/>
        <v>0</v>
      </c>
      <c r="M32" s="37">
        <f t="shared" si="128"/>
        <v>0</v>
      </c>
      <c r="N32" s="37">
        <f t="shared" si="128"/>
        <v>0</v>
      </c>
      <c r="O32" s="37">
        <f t="shared" si="128"/>
        <v>0</v>
      </c>
      <c r="P32" s="37">
        <f t="shared" si="128"/>
        <v>0</v>
      </c>
      <c r="Q32" s="37">
        <f t="shared" si="128"/>
        <v>0</v>
      </c>
      <c r="R32" s="37">
        <f t="shared" si="128"/>
        <v>5</v>
      </c>
      <c r="S32" s="37">
        <f t="shared" si="156"/>
        <v>15</v>
      </c>
      <c r="T32" s="37">
        <f t="shared" si="83"/>
        <v>30</v>
      </c>
      <c r="U32" s="37">
        <f t="shared" si="28"/>
        <v>15</v>
      </c>
      <c r="V32" s="37">
        <f t="shared" si="28"/>
        <v>40</v>
      </c>
      <c r="W32" s="37">
        <f t="shared" si="28"/>
        <v>15</v>
      </c>
      <c r="X32" s="37">
        <f t="shared" si="29"/>
        <v>65</v>
      </c>
      <c r="Y32" s="37">
        <f t="shared" si="29"/>
        <v>53</v>
      </c>
      <c r="Z32" s="37">
        <f t="shared" si="29"/>
        <v>600</v>
      </c>
      <c r="AA32" s="37">
        <f t="shared" si="29"/>
        <v>599.79999999999995</v>
      </c>
      <c r="AB32" s="37">
        <f t="shared" si="30"/>
        <v>99.966666666666654</v>
      </c>
      <c r="AC32" s="37">
        <f t="shared" si="31"/>
        <v>-0.20000000000004547</v>
      </c>
      <c r="AD32" s="39">
        <f t="shared" si="32"/>
        <v>2.1567781373606612</v>
      </c>
      <c r="AE32" s="42">
        <v>278.10000000000002</v>
      </c>
      <c r="AF32" s="46">
        <v>174</v>
      </c>
      <c r="AG32" s="46">
        <v>460</v>
      </c>
      <c r="AH32" s="46">
        <v>501.8</v>
      </c>
      <c r="AI32" s="44">
        <f t="shared" si="137"/>
        <v>2.8839080459770114</v>
      </c>
      <c r="AJ32" s="44"/>
      <c r="AK32" s="44"/>
      <c r="AL32" s="44"/>
      <c r="AM32" s="44"/>
      <c r="AN32" s="44"/>
      <c r="AO32" s="44"/>
      <c r="AP32" s="44"/>
      <c r="AQ32" s="44"/>
      <c r="AR32" s="52"/>
      <c r="AS32" s="52"/>
      <c r="AT32" s="52">
        <v>5</v>
      </c>
      <c r="AU32" s="52">
        <v>15</v>
      </c>
      <c r="AV32" s="52">
        <v>30</v>
      </c>
      <c r="AW32" s="52">
        <v>15</v>
      </c>
      <c r="AX32" s="42">
        <v>40</v>
      </c>
      <c r="AY32" s="42">
        <v>15</v>
      </c>
      <c r="AZ32" s="42">
        <v>65</v>
      </c>
      <c r="BA32" s="42">
        <v>53</v>
      </c>
      <c r="BB32" s="45">
        <f>AG32+AJ32+AL32+AN32+AP32+AR32+AT32+AV32+AX32+AZ32</f>
        <v>600</v>
      </c>
      <c r="BC32" s="45">
        <f>AH32+AK32+AM32+AO32+AQ32+AS32+AU32+AW32+AY32+BA32</f>
        <v>599.79999999999995</v>
      </c>
      <c r="BD32" s="45">
        <f t="shared" si="138"/>
        <v>99.966666666666654</v>
      </c>
      <c r="BE32" s="45">
        <f t="shared" si="139"/>
        <v>-0.20000000000004547</v>
      </c>
      <c r="BF32" s="44">
        <f t="shared" si="36"/>
        <v>2.1567781373606612</v>
      </c>
      <c r="BG32" s="64">
        <f t="shared" si="158"/>
        <v>0</v>
      </c>
      <c r="BH32" s="64">
        <f>CJ32+DL32+EN32+FP32+GR32+HT32</f>
        <v>0</v>
      </c>
      <c r="BI32" s="64">
        <f>CK32+DM32+EO32+FQ32+GS32+HU32</f>
        <v>0</v>
      </c>
      <c r="BJ32" s="64">
        <f>CL32+DN32+EP32+FR32+GT32+HV32</f>
        <v>0</v>
      </c>
      <c r="BK32" s="62" t="e">
        <f t="shared" si="38"/>
        <v>#DIV/0!</v>
      </c>
      <c r="BL32" s="64">
        <f t="shared" ref="BL32:CC32" si="178">CN32+DP32+ER32+FT32+GV32+HX32</f>
        <v>0</v>
      </c>
      <c r="BM32" s="64">
        <f t="shared" si="178"/>
        <v>0</v>
      </c>
      <c r="BN32" s="64">
        <f t="shared" si="178"/>
        <v>0</v>
      </c>
      <c r="BO32" s="64"/>
      <c r="BP32" s="64">
        <f t="shared" si="178"/>
        <v>0</v>
      </c>
      <c r="BQ32" s="64"/>
      <c r="BR32" s="64">
        <f t="shared" si="178"/>
        <v>0</v>
      </c>
      <c r="BS32" s="64"/>
      <c r="BT32" s="64">
        <f t="shared" si="178"/>
        <v>0</v>
      </c>
      <c r="BU32" s="64"/>
      <c r="BV32" s="66">
        <f>CX32+DZ32+FB32+GD32+HF32+IF32</f>
        <v>0</v>
      </c>
      <c r="BW32" s="64">
        <f t="shared" si="178"/>
        <v>0</v>
      </c>
      <c r="BX32" s="64">
        <f t="shared" si="178"/>
        <v>0</v>
      </c>
      <c r="BY32" s="64">
        <f t="shared" si="178"/>
        <v>0</v>
      </c>
      <c r="BZ32" s="64">
        <f t="shared" si="178"/>
        <v>0</v>
      </c>
      <c r="CA32" s="64">
        <f t="shared" si="178"/>
        <v>0</v>
      </c>
      <c r="CB32" s="64">
        <f t="shared" si="178"/>
        <v>0</v>
      </c>
      <c r="CC32" s="64">
        <f t="shared" si="178"/>
        <v>0</v>
      </c>
      <c r="CD32" s="63">
        <f>BI32+BL32+BN32+BP32+BR32+BT32+BV32+BX32+BZ32+CB32</f>
        <v>0</v>
      </c>
      <c r="CE32" s="63">
        <f>BJ32+BM32+BO32+BQ32+BS32+BU32+BW32+BY32+CA32+CC32</f>
        <v>0</v>
      </c>
      <c r="CF32" s="63" t="e">
        <f t="shared" si="140"/>
        <v>#DIV/0!</v>
      </c>
      <c r="CG32" s="63">
        <f t="shared" si="141"/>
        <v>0</v>
      </c>
      <c r="CH32" s="62" t="e">
        <f t="shared" si="40"/>
        <v>#DIV/0!</v>
      </c>
      <c r="CI32" s="77"/>
      <c r="CJ32" s="46"/>
      <c r="CK32" s="46"/>
      <c r="CL32" s="46"/>
      <c r="CM32" s="44" t="e">
        <f t="shared" si="42"/>
        <v>#DIV/0!</v>
      </c>
      <c r="CN32" s="44"/>
      <c r="CO32" s="44"/>
      <c r="CP32" s="44"/>
      <c r="CQ32" s="44"/>
      <c r="CR32" s="44"/>
      <c r="CS32" s="44"/>
      <c r="CT32" s="44"/>
      <c r="CU32" s="44"/>
      <c r="CV32" s="52"/>
      <c r="CW32" s="52"/>
      <c r="CX32" s="52"/>
      <c r="CY32" s="52"/>
      <c r="CZ32" s="52"/>
      <c r="DA32" s="52"/>
      <c r="DB32" s="42"/>
      <c r="DC32" s="42"/>
      <c r="DD32" s="42"/>
      <c r="DE32" s="42"/>
      <c r="DF32" s="45">
        <f>CK32+CN32+CP32+CR32+CT32+CV32+CX32+CZ32+DB32+DD32</f>
        <v>0</v>
      </c>
      <c r="DG32" s="45">
        <f>CL32+CO32+CQ32+CS32+CU32+CW32+CY32+DA32+DC32+DE32</f>
        <v>0</v>
      </c>
      <c r="DH32" s="45" t="e">
        <f t="shared" si="43"/>
        <v>#DIV/0!</v>
      </c>
      <c r="DI32" s="45">
        <f t="shared" si="44"/>
        <v>0</v>
      </c>
      <c r="DJ32" s="44" t="e">
        <f t="shared" si="45"/>
        <v>#DIV/0!</v>
      </c>
      <c r="DK32" s="42"/>
      <c r="DL32" s="46"/>
      <c r="DM32" s="46"/>
      <c r="DN32" s="46"/>
      <c r="DO32" s="44" t="e">
        <f t="shared" si="142"/>
        <v>#DIV/0!</v>
      </c>
      <c r="DP32" s="44"/>
      <c r="DQ32" s="44"/>
      <c r="DR32" s="44"/>
      <c r="DS32" s="44"/>
      <c r="DT32" s="44"/>
      <c r="DU32" s="44"/>
      <c r="DV32" s="44"/>
      <c r="DW32" s="44"/>
      <c r="DX32" s="52"/>
      <c r="DY32" s="52"/>
      <c r="DZ32" s="52"/>
      <c r="EA32" s="52"/>
      <c r="EB32" s="52"/>
      <c r="EC32" s="52"/>
      <c r="ED32" s="42"/>
      <c r="EE32" s="42"/>
      <c r="EF32" s="42"/>
      <c r="EG32" s="42"/>
      <c r="EH32" s="45">
        <f t="shared" ref="EH32:EI35" si="179">DM32+DZ32+EB32+ED32+EF32</f>
        <v>0</v>
      </c>
      <c r="EI32" s="45">
        <f t="shared" si="179"/>
        <v>0</v>
      </c>
      <c r="EJ32" s="45" t="e">
        <f t="shared" si="143"/>
        <v>#DIV/0!</v>
      </c>
      <c r="EK32" s="45">
        <f t="shared" si="144"/>
        <v>0</v>
      </c>
      <c r="EL32" s="44" t="e">
        <f t="shared" si="123"/>
        <v>#DIV/0!</v>
      </c>
      <c r="EM32" s="42"/>
      <c r="EN32" s="46"/>
      <c r="EO32" s="46"/>
      <c r="EP32" s="46"/>
      <c r="EQ32" s="44" t="e">
        <f t="shared" si="145"/>
        <v>#DIV/0!</v>
      </c>
      <c r="ER32" s="44"/>
      <c r="ES32" s="44"/>
      <c r="ET32" s="44"/>
      <c r="EU32" s="44"/>
      <c r="EV32" s="44"/>
      <c r="EW32" s="44"/>
      <c r="EX32" s="44"/>
      <c r="EY32" s="44"/>
      <c r="EZ32" s="52"/>
      <c r="FA32" s="52"/>
      <c r="FB32" s="52"/>
      <c r="FC32" s="52"/>
      <c r="FD32" s="52"/>
      <c r="FE32" s="52"/>
      <c r="FF32" s="42"/>
      <c r="FG32" s="42"/>
      <c r="FH32" s="42"/>
      <c r="FI32" s="42"/>
      <c r="FJ32" s="45">
        <f>EO32+ER32+ET32+EV32+EX32+EZ32+FB32+FD32+FF32+FH32</f>
        <v>0</v>
      </c>
      <c r="FK32" s="45">
        <f>EP32+ES32+EU32+EW32+EY32+FA32+FC32+FE32+FG32+FI32</f>
        <v>0</v>
      </c>
      <c r="FL32" s="45" t="e">
        <f t="shared" si="146"/>
        <v>#DIV/0!</v>
      </c>
      <c r="FM32" s="45">
        <f t="shared" si="147"/>
        <v>0</v>
      </c>
      <c r="FN32" s="44" t="e">
        <f t="shared" si="124"/>
        <v>#DIV/0!</v>
      </c>
      <c r="FO32" s="42"/>
      <c r="FP32" s="46"/>
      <c r="FQ32" s="46"/>
      <c r="FR32" s="46"/>
      <c r="FS32" s="44" t="e">
        <f t="shared" si="148"/>
        <v>#DIV/0!</v>
      </c>
      <c r="FT32" s="44"/>
      <c r="FU32" s="44"/>
      <c r="FV32" s="44"/>
      <c r="FW32" s="44"/>
      <c r="FX32" s="44"/>
      <c r="FY32" s="44"/>
      <c r="FZ32" s="44"/>
      <c r="GA32" s="44"/>
      <c r="GB32" s="52"/>
      <c r="GC32" s="52"/>
      <c r="GD32" s="52"/>
      <c r="GE32" s="52"/>
      <c r="GF32" s="52"/>
      <c r="GG32" s="52"/>
      <c r="GH32" s="42"/>
      <c r="GI32" s="42"/>
      <c r="GJ32" s="42"/>
      <c r="GK32" s="42"/>
      <c r="GL32" s="45">
        <f>FQ32+FT32+FV32+FX32+FZ32+GB32+GD32+GF32+GH32+GJ32</f>
        <v>0</v>
      </c>
      <c r="GM32" s="45">
        <f>FR32+FU32+FW32+FY32+GA32+GC32+GE32+GG32+GI32+GK32</f>
        <v>0</v>
      </c>
      <c r="GN32" s="45" t="e">
        <f t="shared" si="149"/>
        <v>#DIV/0!</v>
      </c>
      <c r="GO32" s="45">
        <f t="shared" si="150"/>
        <v>0</v>
      </c>
      <c r="GP32" s="44" t="e">
        <f t="shared" si="125"/>
        <v>#DIV/0!</v>
      </c>
      <c r="GQ32" s="42"/>
      <c r="GR32" s="46"/>
      <c r="GS32" s="46"/>
      <c r="GT32" s="46"/>
      <c r="GU32" s="44" t="e">
        <f t="shared" si="151"/>
        <v>#DIV/0!</v>
      </c>
      <c r="GV32" s="44"/>
      <c r="GW32" s="44"/>
      <c r="GX32" s="44"/>
      <c r="GY32" s="44"/>
      <c r="GZ32" s="44"/>
      <c r="HA32" s="44"/>
      <c r="HB32" s="44"/>
      <c r="HC32" s="44"/>
      <c r="HD32" s="52"/>
      <c r="HE32" s="52"/>
      <c r="HF32" s="52"/>
      <c r="HG32" s="52"/>
      <c r="HH32" s="52"/>
      <c r="HI32" s="52"/>
      <c r="HJ32" s="42"/>
      <c r="HK32" s="42"/>
      <c r="HL32" s="42"/>
      <c r="HM32" s="42"/>
      <c r="HN32" s="45">
        <f>GS32+GV32+GX32+GZ32+HB32+HD32+HF32+HH32+HJ32+HL32</f>
        <v>0</v>
      </c>
      <c r="HO32" s="45">
        <f>GT32+GW32+GY32+HA32+HC32+HE32+HG32+HI32+HK32+HM32</f>
        <v>0</v>
      </c>
      <c r="HP32" s="45" t="e">
        <f t="shared" si="152"/>
        <v>#DIV/0!</v>
      </c>
      <c r="HQ32" s="45">
        <f t="shared" si="153"/>
        <v>0</v>
      </c>
      <c r="HR32" s="44" t="e">
        <f t="shared" si="126"/>
        <v>#DIV/0!</v>
      </c>
      <c r="HS32" s="42"/>
      <c r="HT32" s="46"/>
      <c r="HU32" s="46"/>
      <c r="HV32" s="46"/>
      <c r="HW32" s="44" t="e">
        <f t="shared" si="55"/>
        <v>#DIV/0!</v>
      </c>
      <c r="HX32" s="44"/>
      <c r="HY32" s="44"/>
      <c r="HZ32" s="44"/>
      <c r="IA32" s="44"/>
      <c r="IB32" s="44"/>
      <c r="IC32" s="44"/>
      <c r="ID32" s="44"/>
      <c r="IE32" s="44"/>
      <c r="IF32" s="52"/>
      <c r="IG32" s="52"/>
      <c r="IH32" s="52"/>
      <c r="II32" s="52"/>
      <c r="IJ32" s="52"/>
      <c r="IK32" s="52"/>
      <c r="IL32" s="42"/>
      <c r="IM32" s="42"/>
      <c r="IN32" s="42"/>
      <c r="IO32" s="42"/>
      <c r="IP32" s="45">
        <f>HU32+HX32+HZ32+IB32+ID32+IF32+IH32+IJ32+IL32+IN32</f>
        <v>0</v>
      </c>
      <c r="IQ32" s="45">
        <f>HV32+HY32+IA32+IC32+IE32+IG32+II32+IK32+IM32+IO32</f>
        <v>0</v>
      </c>
      <c r="IR32" s="45" t="e">
        <f t="shared" si="154"/>
        <v>#DIV/0!</v>
      </c>
      <c r="IS32" s="45">
        <f t="shared" si="155"/>
        <v>0</v>
      </c>
      <c r="IT32" s="44" t="e">
        <f t="shared" si="127"/>
        <v>#DIV/0!</v>
      </c>
    </row>
    <row r="33" spans="1:254" s="15" customFormat="1" ht="30.75" customHeight="1">
      <c r="A33" s="11" t="s">
        <v>48</v>
      </c>
      <c r="B33" s="17" t="s">
        <v>49</v>
      </c>
      <c r="C33" s="37">
        <f t="shared" si="27"/>
        <v>489.44000000000005</v>
      </c>
      <c r="D33" s="37">
        <f t="shared" si="27"/>
        <v>399.9</v>
      </c>
      <c r="E33" s="37">
        <f t="shared" si="27"/>
        <v>71</v>
      </c>
      <c r="F33" s="37">
        <f t="shared" si="27"/>
        <v>119.6</v>
      </c>
      <c r="G33" s="37">
        <f t="shared" si="1"/>
        <v>1.7104472760990717</v>
      </c>
      <c r="H33" s="37">
        <f t="shared" si="128"/>
        <v>0</v>
      </c>
      <c r="I33" s="37">
        <f t="shared" si="128"/>
        <v>0</v>
      </c>
      <c r="J33" s="37">
        <f t="shared" si="128"/>
        <v>0</v>
      </c>
      <c r="K33" s="37">
        <f t="shared" si="128"/>
        <v>0</v>
      </c>
      <c r="L33" s="37">
        <f t="shared" si="128"/>
        <v>0</v>
      </c>
      <c r="M33" s="37">
        <f t="shared" si="128"/>
        <v>0</v>
      </c>
      <c r="N33" s="37">
        <f t="shared" si="128"/>
        <v>0</v>
      </c>
      <c r="O33" s="37">
        <f t="shared" si="128"/>
        <v>0</v>
      </c>
      <c r="P33" s="37">
        <f t="shared" si="128"/>
        <v>0</v>
      </c>
      <c r="Q33" s="37">
        <f t="shared" si="128"/>
        <v>0</v>
      </c>
      <c r="R33" s="37">
        <f>AT33+BV33</f>
        <v>8</v>
      </c>
      <c r="S33" s="37">
        <f t="shared" si="156"/>
        <v>10</v>
      </c>
      <c r="T33" s="37">
        <f t="shared" si="83"/>
        <v>10</v>
      </c>
      <c r="U33" s="37">
        <f t="shared" si="28"/>
        <v>10</v>
      </c>
      <c r="V33" s="37">
        <f t="shared" si="28"/>
        <v>4</v>
      </c>
      <c r="W33" s="37">
        <f t="shared" si="28"/>
        <v>5</v>
      </c>
      <c r="X33" s="37">
        <f t="shared" si="29"/>
        <v>7</v>
      </c>
      <c r="Y33" s="37">
        <f t="shared" si="29"/>
        <v>5</v>
      </c>
      <c r="Z33" s="37">
        <f t="shared" si="29"/>
        <v>100</v>
      </c>
      <c r="AA33" s="37">
        <f>BC33+CE33</f>
        <v>149.6</v>
      </c>
      <c r="AB33" s="37" t="e">
        <f>BD33+CF33</f>
        <v>#DIV/0!</v>
      </c>
      <c r="AC33" s="37">
        <f t="shared" si="31"/>
        <v>49.599999999999994</v>
      </c>
      <c r="AD33" s="39">
        <f t="shared" si="32"/>
        <v>0.30565544295521407</v>
      </c>
      <c r="AE33" s="45">
        <f>AE35+AE34</f>
        <v>375.1</v>
      </c>
      <c r="AF33" s="45">
        <f>AF35+AF34</f>
        <v>338</v>
      </c>
      <c r="AG33" s="45">
        <f>AG35+AG34</f>
        <v>0</v>
      </c>
      <c r="AH33" s="45">
        <f>AH35+AH34</f>
        <v>16.8</v>
      </c>
      <c r="AI33" s="44">
        <f t="shared" si="137"/>
        <v>4.9704142011834325E-2</v>
      </c>
      <c r="AJ33" s="44"/>
      <c r="AK33" s="44"/>
      <c r="AL33" s="44"/>
      <c r="AM33" s="44"/>
      <c r="AN33" s="44"/>
      <c r="AO33" s="44"/>
      <c r="AP33" s="44"/>
      <c r="AQ33" s="44"/>
      <c r="AR33" s="45"/>
      <c r="AS33" s="45"/>
      <c r="AT33" s="45">
        <f>AT35+AT34</f>
        <v>0</v>
      </c>
      <c r="AU33" s="45">
        <f t="shared" ref="AU33:BA33" si="180">AU35+AU34</f>
        <v>0</v>
      </c>
      <c r="AV33" s="45">
        <f t="shared" si="180"/>
        <v>0</v>
      </c>
      <c r="AW33" s="45">
        <f t="shared" si="180"/>
        <v>0</v>
      </c>
      <c r="AX33" s="45">
        <f t="shared" si="180"/>
        <v>0</v>
      </c>
      <c r="AY33" s="45">
        <f t="shared" si="180"/>
        <v>0</v>
      </c>
      <c r="AZ33" s="45">
        <f t="shared" si="180"/>
        <v>0</v>
      </c>
      <c r="BA33" s="45">
        <f t="shared" si="180"/>
        <v>0</v>
      </c>
      <c r="BB33" s="45">
        <f>BB35+BB34</f>
        <v>0</v>
      </c>
      <c r="BC33" s="45">
        <f>BC35+BC34</f>
        <v>16.8</v>
      </c>
      <c r="BD33" s="45" t="e">
        <f t="shared" si="138"/>
        <v>#DIV/0!</v>
      </c>
      <c r="BE33" s="45">
        <f t="shared" si="139"/>
        <v>16.8</v>
      </c>
      <c r="BF33" s="44">
        <f t="shared" si="36"/>
        <v>4.4788056518261794E-2</v>
      </c>
      <c r="BG33" s="63">
        <f>BG34+BG35</f>
        <v>114.34</v>
      </c>
      <c r="BH33" s="63">
        <f>BH34+BH35</f>
        <v>61.9</v>
      </c>
      <c r="BI33" s="63">
        <f>BI34+BI35</f>
        <v>71</v>
      </c>
      <c r="BJ33" s="63">
        <f>BJ34+BJ35</f>
        <v>102.8</v>
      </c>
      <c r="BK33" s="62">
        <f t="shared" si="38"/>
        <v>1.6607431340872374</v>
      </c>
      <c r="BL33" s="62">
        <f>BL35</f>
        <v>0</v>
      </c>
      <c r="BM33" s="62">
        <f>BM35</f>
        <v>0</v>
      </c>
      <c r="BN33" s="62">
        <f>BN35</f>
        <v>0</v>
      </c>
      <c r="BO33" s="63"/>
      <c r="BP33" s="62">
        <f>BP35</f>
        <v>0</v>
      </c>
      <c r="BQ33" s="62"/>
      <c r="BR33" s="62">
        <f>BR35</f>
        <v>0</v>
      </c>
      <c r="BS33" s="62"/>
      <c r="BT33" s="63">
        <f>BT35</f>
        <v>0</v>
      </c>
      <c r="BU33" s="63"/>
      <c r="BV33" s="63">
        <f>BV34+BV35</f>
        <v>8</v>
      </c>
      <c r="BW33" s="63">
        <f t="shared" ref="BW33:CC33" si="181">BW34+BW35</f>
        <v>10</v>
      </c>
      <c r="BX33" s="63">
        <f t="shared" si="181"/>
        <v>10</v>
      </c>
      <c r="BY33" s="63">
        <f t="shared" si="181"/>
        <v>10</v>
      </c>
      <c r="BZ33" s="63">
        <f t="shared" si="181"/>
        <v>4</v>
      </c>
      <c r="CA33" s="63">
        <f t="shared" si="181"/>
        <v>5</v>
      </c>
      <c r="CB33" s="63">
        <f t="shared" si="181"/>
        <v>7</v>
      </c>
      <c r="CC33" s="63">
        <f t="shared" si="181"/>
        <v>5</v>
      </c>
      <c r="CD33" s="63">
        <f>CD34+CD35</f>
        <v>100</v>
      </c>
      <c r="CE33" s="63">
        <f>+CE34+CE35</f>
        <v>132.79999999999998</v>
      </c>
      <c r="CF33" s="63">
        <f t="shared" si="140"/>
        <v>132.79999999999998</v>
      </c>
      <c r="CG33" s="63">
        <f t="shared" si="141"/>
        <v>32.799999999999983</v>
      </c>
      <c r="CH33" s="62">
        <f t="shared" si="40"/>
        <v>1.1614483120517751</v>
      </c>
      <c r="CI33" s="44">
        <f>CI34</f>
        <v>42.64</v>
      </c>
      <c r="CJ33" s="44">
        <f>CJ34+CJ35</f>
        <v>36.9</v>
      </c>
      <c r="CK33" s="44">
        <f>CK34+CK35</f>
        <v>33</v>
      </c>
      <c r="CL33" s="44">
        <f>CL34+CL35</f>
        <v>30</v>
      </c>
      <c r="CM33" s="44">
        <f t="shared" si="42"/>
        <v>0.81300813008130079</v>
      </c>
      <c r="CN33" s="44"/>
      <c r="CO33" s="44"/>
      <c r="CP33" s="44"/>
      <c r="CQ33" s="44"/>
      <c r="CR33" s="44"/>
      <c r="CS33" s="44"/>
      <c r="CT33" s="44"/>
      <c r="CU33" s="44"/>
      <c r="CV33" s="45"/>
      <c r="CW33" s="45"/>
      <c r="CX33" s="45">
        <f>CX34+CX35</f>
        <v>5</v>
      </c>
      <c r="CY33" s="45">
        <f t="shared" ref="CY33:DE33" si="182">CY34+CY35</f>
        <v>6</v>
      </c>
      <c r="CZ33" s="45">
        <f t="shared" si="182"/>
        <v>7</v>
      </c>
      <c r="DA33" s="45">
        <f t="shared" si="182"/>
        <v>7</v>
      </c>
      <c r="DB33" s="45">
        <f t="shared" si="182"/>
        <v>0</v>
      </c>
      <c r="DC33" s="45">
        <f t="shared" si="182"/>
        <v>0</v>
      </c>
      <c r="DD33" s="45">
        <f t="shared" si="182"/>
        <v>0</v>
      </c>
      <c r="DE33" s="45">
        <f t="shared" si="182"/>
        <v>0</v>
      </c>
      <c r="DF33" s="45">
        <f>DF34+DF35</f>
        <v>45</v>
      </c>
      <c r="DG33" s="45">
        <f>DG34+DG35</f>
        <v>43</v>
      </c>
      <c r="DH33" s="45">
        <f t="shared" si="43"/>
        <v>95.555555555555557</v>
      </c>
      <c r="DI33" s="45">
        <f t="shared" si="44"/>
        <v>-2</v>
      </c>
      <c r="DJ33" s="44">
        <f t="shared" si="45"/>
        <v>1.0084427767354596</v>
      </c>
      <c r="DK33" s="45">
        <f>DK35+DK34</f>
        <v>9</v>
      </c>
      <c r="DL33" s="45">
        <f>DL35+DL34</f>
        <v>0</v>
      </c>
      <c r="DM33" s="45">
        <f>DM35+DM34</f>
        <v>5</v>
      </c>
      <c r="DN33" s="45">
        <f>DN35+DN34</f>
        <v>5.3</v>
      </c>
      <c r="DO33" s="44" t="e">
        <f t="shared" si="142"/>
        <v>#DIV/0!</v>
      </c>
      <c r="DP33" s="44"/>
      <c r="DQ33" s="44"/>
      <c r="DR33" s="44"/>
      <c r="DS33" s="44"/>
      <c r="DT33" s="44"/>
      <c r="DU33" s="44"/>
      <c r="DV33" s="44"/>
      <c r="DW33" s="44"/>
      <c r="DX33" s="45"/>
      <c r="DY33" s="45"/>
      <c r="DZ33" s="45">
        <f>DZ34+DZ35</f>
        <v>1</v>
      </c>
      <c r="EA33" s="45">
        <f t="shared" ref="EA33:EG33" si="183">EA34+EA35</f>
        <v>1</v>
      </c>
      <c r="EB33" s="45">
        <f t="shared" si="183"/>
        <v>2</v>
      </c>
      <c r="EC33" s="45">
        <f t="shared" si="183"/>
        <v>2</v>
      </c>
      <c r="ED33" s="45">
        <f t="shared" si="183"/>
        <v>2</v>
      </c>
      <c r="EE33" s="45">
        <f t="shared" si="183"/>
        <v>3</v>
      </c>
      <c r="EF33" s="45">
        <f t="shared" si="183"/>
        <v>4</v>
      </c>
      <c r="EG33" s="45">
        <f t="shared" si="183"/>
        <v>2</v>
      </c>
      <c r="EH33" s="45">
        <f t="shared" si="179"/>
        <v>14</v>
      </c>
      <c r="EI33" s="45">
        <f t="shared" si="179"/>
        <v>13.3</v>
      </c>
      <c r="EJ33" s="45">
        <f t="shared" si="143"/>
        <v>95</v>
      </c>
      <c r="EK33" s="45">
        <f t="shared" si="144"/>
        <v>-0.69999999999999929</v>
      </c>
      <c r="EL33" s="44">
        <f t="shared" si="123"/>
        <v>1.4777777777777779</v>
      </c>
      <c r="EM33" s="45">
        <f>EM35</f>
        <v>5</v>
      </c>
      <c r="EN33" s="44">
        <f>EN34+EN35</f>
        <v>0</v>
      </c>
      <c r="EO33" s="44">
        <f>EO34+EO35</f>
        <v>16</v>
      </c>
      <c r="EP33" s="44">
        <f>EP34+EP35</f>
        <v>27.2</v>
      </c>
      <c r="EQ33" s="44" t="e">
        <f t="shared" si="145"/>
        <v>#DIV/0!</v>
      </c>
      <c r="ER33" s="44"/>
      <c r="ES33" s="44"/>
      <c r="ET33" s="44"/>
      <c r="EU33" s="44"/>
      <c r="EV33" s="44"/>
      <c r="EW33" s="44"/>
      <c r="EX33" s="44"/>
      <c r="EY33" s="44"/>
      <c r="EZ33" s="45"/>
      <c r="FA33" s="45"/>
      <c r="FB33" s="45">
        <f t="shared" ref="FB33:FI33" si="184">FB34+FB35</f>
        <v>0</v>
      </c>
      <c r="FC33" s="45">
        <f t="shared" si="184"/>
        <v>1</v>
      </c>
      <c r="FD33" s="45">
        <f t="shared" si="184"/>
        <v>0</v>
      </c>
      <c r="FE33" s="45">
        <f t="shared" si="184"/>
        <v>0</v>
      </c>
      <c r="FF33" s="45">
        <f t="shared" si="184"/>
        <v>0</v>
      </c>
      <c r="FG33" s="45">
        <f t="shared" si="184"/>
        <v>1</v>
      </c>
      <c r="FH33" s="45">
        <f t="shared" si="184"/>
        <v>0</v>
      </c>
      <c r="FI33" s="45">
        <f t="shared" si="184"/>
        <v>1</v>
      </c>
      <c r="FJ33" s="45">
        <f>EO33+FB33+FD33+FF33+FH33</f>
        <v>16</v>
      </c>
      <c r="FK33" s="45">
        <f>FK34+FK35</f>
        <v>8.5</v>
      </c>
      <c r="FL33" s="45">
        <f t="shared" si="146"/>
        <v>53.125</v>
      </c>
      <c r="FM33" s="45">
        <f t="shared" si="147"/>
        <v>-7.5</v>
      </c>
      <c r="FN33" s="44">
        <f t="shared" si="124"/>
        <v>1.7</v>
      </c>
      <c r="FO33" s="45">
        <f>FO35</f>
        <v>17.7</v>
      </c>
      <c r="FP33" s="45">
        <f>FP34+FP35</f>
        <v>16</v>
      </c>
      <c r="FQ33" s="45">
        <f>FQ34+FQ35</f>
        <v>10</v>
      </c>
      <c r="FR33" s="45">
        <f>FR34+FR35</f>
        <v>29.8</v>
      </c>
      <c r="FS33" s="44">
        <f t="shared" si="148"/>
        <v>1.8625</v>
      </c>
      <c r="FT33" s="44"/>
      <c r="FU33" s="44"/>
      <c r="FV33" s="44"/>
      <c r="FW33" s="44"/>
      <c r="FX33" s="44"/>
      <c r="FY33" s="44"/>
      <c r="FZ33" s="44"/>
      <c r="GA33" s="44"/>
      <c r="GB33" s="45"/>
      <c r="GC33" s="45"/>
      <c r="GD33" s="45">
        <f>GD34+GD35</f>
        <v>0</v>
      </c>
      <c r="GE33" s="45">
        <f t="shared" ref="GE33:GM33" si="185">GE34+GE35</f>
        <v>0</v>
      </c>
      <c r="GF33" s="45">
        <f t="shared" si="185"/>
        <v>0</v>
      </c>
      <c r="GG33" s="45">
        <f t="shared" si="185"/>
        <v>0</v>
      </c>
      <c r="GH33" s="45">
        <f t="shared" si="185"/>
        <v>0</v>
      </c>
      <c r="GI33" s="45">
        <f t="shared" si="185"/>
        <v>0</v>
      </c>
      <c r="GJ33" s="45">
        <f t="shared" si="185"/>
        <v>0</v>
      </c>
      <c r="GK33" s="45">
        <f t="shared" si="185"/>
        <v>0</v>
      </c>
      <c r="GL33" s="45">
        <f>GL34+GL35</f>
        <v>10</v>
      </c>
      <c r="GM33" s="45">
        <f t="shared" si="185"/>
        <v>29.8</v>
      </c>
      <c r="GN33" s="45">
        <f t="shared" si="149"/>
        <v>298</v>
      </c>
      <c r="GO33" s="45">
        <f t="shared" si="150"/>
        <v>19.8</v>
      </c>
      <c r="GP33" s="44">
        <f t="shared" si="125"/>
        <v>1.6836158192090396</v>
      </c>
      <c r="GQ33" s="45">
        <f>GQ34+GQ35</f>
        <v>40</v>
      </c>
      <c r="GR33" s="45">
        <f>GR34+GR35</f>
        <v>9</v>
      </c>
      <c r="GS33" s="45">
        <f>GS34+GS35</f>
        <v>7</v>
      </c>
      <c r="GT33" s="45">
        <f>GT34+GT35</f>
        <v>10.5</v>
      </c>
      <c r="GU33" s="44">
        <f t="shared" si="151"/>
        <v>1.1666666666666667</v>
      </c>
      <c r="GV33" s="44">
        <f>GV35</f>
        <v>0</v>
      </c>
      <c r="GW33" s="44">
        <f>GW35</f>
        <v>0</v>
      </c>
      <c r="GX33" s="44"/>
      <c r="GY33" s="45"/>
      <c r="GZ33" s="44"/>
      <c r="HA33" s="44"/>
      <c r="HB33" s="44"/>
      <c r="HC33" s="44"/>
      <c r="HD33" s="44"/>
      <c r="HE33" s="44"/>
      <c r="HF33" s="44">
        <f>HF34+HF35</f>
        <v>1</v>
      </c>
      <c r="HG33" s="44">
        <f t="shared" ref="HG33:HM33" si="186">HG34+HG35</f>
        <v>1</v>
      </c>
      <c r="HH33" s="44">
        <f t="shared" si="186"/>
        <v>1</v>
      </c>
      <c r="HI33" s="44">
        <f t="shared" si="186"/>
        <v>1</v>
      </c>
      <c r="HJ33" s="44">
        <f t="shared" si="186"/>
        <v>1</v>
      </c>
      <c r="HK33" s="44">
        <f t="shared" si="186"/>
        <v>1</v>
      </c>
      <c r="HL33" s="44">
        <f t="shared" si="186"/>
        <v>2</v>
      </c>
      <c r="HM33" s="44">
        <f t="shared" si="186"/>
        <v>1</v>
      </c>
      <c r="HN33" s="44">
        <f>HN34+HN35</f>
        <v>12</v>
      </c>
      <c r="HO33" s="44">
        <f>HO34+HO35</f>
        <v>14.5</v>
      </c>
      <c r="HP33" s="45">
        <f t="shared" si="152"/>
        <v>120.83333333333333</v>
      </c>
      <c r="HQ33" s="45">
        <f t="shared" si="153"/>
        <v>2.5</v>
      </c>
      <c r="HR33" s="44">
        <f t="shared" si="126"/>
        <v>0.36249999999999999</v>
      </c>
      <c r="HS33" s="45">
        <f>HS35</f>
        <v>0</v>
      </c>
      <c r="HT33" s="44">
        <f>HT35</f>
        <v>0</v>
      </c>
      <c r="HU33" s="44">
        <f>HU35</f>
        <v>0</v>
      </c>
      <c r="HV33" s="44">
        <f>HV35</f>
        <v>0</v>
      </c>
      <c r="HW33" s="44" t="e">
        <f t="shared" si="55"/>
        <v>#DIV/0!</v>
      </c>
      <c r="HX33" s="44"/>
      <c r="HY33" s="44"/>
      <c r="HZ33" s="44"/>
      <c r="IA33" s="44"/>
      <c r="IB33" s="44"/>
      <c r="IC33" s="44"/>
      <c r="ID33" s="44"/>
      <c r="IE33" s="44"/>
      <c r="IF33" s="45">
        <f>IF34+IF35</f>
        <v>1</v>
      </c>
      <c r="IG33" s="45">
        <f t="shared" ref="IG33:IQ33" si="187">IG34+IG35</f>
        <v>1</v>
      </c>
      <c r="IH33" s="45">
        <f t="shared" si="187"/>
        <v>0</v>
      </c>
      <c r="II33" s="45">
        <f t="shared" si="187"/>
        <v>0</v>
      </c>
      <c r="IJ33" s="45">
        <f t="shared" si="187"/>
        <v>1</v>
      </c>
      <c r="IK33" s="45">
        <f t="shared" si="187"/>
        <v>0</v>
      </c>
      <c r="IL33" s="45">
        <f t="shared" si="187"/>
        <v>1</v>
      </c>
      <c r="IM33" s="45">
        <f t="shared" si="187"/>
        <v>1</v>
      </c>
      <c r="IN33" s="45">
        <f t="shared" si="187"/>
        <v>0</v>
      </c>
      <c r="IO33" s="45">
        <f t="shared" si="187"/>
        <v>0</v>
      </c>
      <c r="IP33" s="45">
        <f t="shared" si="187"/>
        <v>3</v>
      </c>
      <c r="IQ33" s="45">
        <f t="shared" si="187"/>
        <v>2</v>
      </c>
      <c r="IR33" s="45">
        <f t="shared" si="154"/>
        <v>66.666666666666657</v>
      </c>
      <c r="IS33" s="45">
        <f t="shared" si="155"/>
        <v>-1</v>
      </c>
      <c r="IT33" s="44" t="e">
        <f t="shared" si="127"/>
        <v>#DIV/0!</v>
      </c>
    </row>
    <row r="34" spans="1:254" s="15" customFormat="1" ht="30.75" customHeight="1">
      <c r="A34" s="13" t="s">
        <v>131</v>
      </c>
      <c r="B34" s="19" t="s">
        <v>132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73">
        <f>AT34+BV34</f>
        <v>8</v>
      </c>
      <c r="S34" s="37">
        <f t="shared" si="156"/>
        <v>10</v>
      </c>
      <c r="T34" s="37">
        <f t="shared" si="83"/>
        <v>10</v>
      </c>
      <c r="U34" s="37">
        <f t="shared" si="28"/>
        <v>10</v>
      </c>
      <c r="V34" s="37">
        <f t="shared" si="28"/>
        <v>4</v>
      </c>
      <c r="W34" s="37">
        <f t="shared" si="28"/>
        <v>5</v>
      </c>
      <c r="X34" s="37">
        <f t="shared" si="29"/>
        <v>7</v>
      </c>
      <c r="Y34" s="37">
        <f t="shared" si="29"/>
        <v>5</v>
      </c>
      <c r="Z34" s="37">
        <f>BB34+CD34</f>
        <v>100</v>
      </c>
      <c r="AA34" s="37">
        <f t="shared" si="29"/>
        <v>116.5</v>
      </c>
      <c r="AB34" s="37"/>
      <c r="AC34" s="37"/>
      <c r="AD34" s="39"/>
      <c r="AE34" s="45"/>
      <c r="AF34" s="44">
        <v>16</v>
      </c>
      <c r="AG34" s="44"/>
      <c r="AH34" s="44">
        <v>5.4</v>
      </c>
      <c r="AI34" s="44"/>
      <c r="AJ34" s="44"/>
      <c r="AK34" s="44"/>
      <c r="AL34" s="44"/>
      <c r="AM34" s="44"/>
      <c r="AN34" s="44"/>
      <c r="AO34" s="44"/>
      <c r="AP34" s="44"/>
      <c r="AQ34" s="44"/>
      <c r="AR34" s="45"/>
      <c r="AS34" s="45"/>
      <c r="AT34" s="45">
        <v>0</v>
      </c>
      <c r="AU34" s="45">
        <v>0</v>
      </c>
      <c r="AV34" s="45">
        <v>0</v>
      </c>
      <c r="AW34" s="45">
        <v>0</v>
      </c>
      <c r="AX34" s="45">
        <v>0</v>
      </c>
      <c r="AY34" s="45">
        <v>0</v>
      </c>
      <c r="AZ34" s="45">
        <v>0</v>
      </c>
      <c r="BA34" s="45">
        <v>0</v>
      </c>
      <c r="BB34" s="45">
        <f>AG34+AT34+AV34+AX34+AZ34</f>
        <v>0</v>
      </c>
      <c r="BC34" s="45">
        <f>AH34+AU34+AW34+AY34+BA34</f>
        <v>5.4</v>
      </c>
      <c r="BD34" s="45" t="e">
        <f t="shared" si="138"/>
        <v>#DIV/0!</v>
      </c>
      <c r="BE34" s="45">
        <f t="shared" si="139"/>
        <v>5.4</v>
      </c>
      <c r="BF34" s="44" t="e">
        <f t="shared" si="36"/>
        <v>#DIV/0!</v>
      </c>
      <c r="BG34" s="64">
        <f t="shared" si="158"/>
        <v>42.64</v>
      </c>
      <c r="BH34" s="64">
        <f t="shared" ref="BH34:BJ35" si="188">CJ34+DL34+EN34+FP34+GR34+HT34</f>
        <v>61.9</v>
      </c>
      <c r="BI34" s="64">
        <f t="shared" si="188"/>
        <v>71</v>
      </c>
      <c r="BJ34" s="64">
        <f t="shared" si="188"/>
        <v>81.099999999999994</v>
      </c>
      <c r="BK34" s="62"/>
      <c r="BL34" s="62"/>
      <c r="BM34" s="62"/>
      <c r="BN34" s="62"/>
      <c r="BO34" s="63"/>
      <c r="BP34" s="62"/>
      <c r="BQ34" s="62"/>
      <c r="BR34" s="62"/>
      <c r="BS34" s="62"/>
      <c r="BT34" s="63"/>
      <c r="BU34" s="63"/>
      <c r="BV34" s="66">
        <f>CX34+DZ34+FB34+GD34+HF34+IF34</f>
        <v>8</v>
      </c>
      <c r="BW34" s="66">
        <f t="shared" ref="BW34:CC35" si="189">CY34+EA34+FC34+GE34+HG34+IG34</f>
        <v>10</v>
      </c>
      <c r="BX34" s="66">
        <f t="shared" si="189"/>
        <v>10</v>
      </c>
      <c r="BY34" s="66">
        <f t="shared" si="189"/>
        <v>10</v>
      </c>
      <c r="BZ34" s="66">
        <f t="shared" si="189"/>
        <v>4</v>
      </c>
      <c r="CA34" s="66">
        <f t="shared" si="189"/>
        <v>5</v>
      </c>
      <c r="CB34" s="66">
        <f t="shared" si="189"/>
        <v>7</v>
      </c>
      <c r="CC34" s="66">
        <f t="shared" si="189"/>
        <v>5</v>
      </c>
      <c r="CD34" s="63">
        <f>BI34+BV34+BX34+BZ34+CB34</f>
        <v>100</v>
      </c>
      <c r="CE34" s="63">
        <f>BJ34+BW34+BY34+CA34+CC34</f>
        <v>111.1</v>
      </c>
      <c r="CF34" s="63"/>
      <c r="CG34" s="63"/>
      <c r="CH34" s="62"/>
      <c r="CI34" s="44">
        <v>42.64</v>
      </c>
      <c r="CJ34" s="44">
        <v>36.9</v>
      </c>
      <c r="CK34" s="44">
        <v>33</v>
      </c>
      <c r="CL34" s="44">
        <v>30</v>
      </c>
      <c r="CM34" s="44"/>
      <c r="CN34" s="44"/>
      <c r="CO34" s="44"/>
      <c r="CP34" s="44"/>
      <c r="CQ34" s="44"/>
      <c r="CR34" s="44"/>
      <c r="CS34" s="44"/>
      <c r="CT34" s="44"/>
      <c r="CU34" s="44"/>
      <c r="CV34" s="45"/>
      <c r="CW34" s="45"/>
      <c r="CX34" s="53">
        <v>5</v>
      </c>
      <c r="CY34" s="53">
        <v>6</v>
      </c>
      <c r="CZ34" s="53">
        <v>7</v>
      </c>
      <c r="DA34" s="54">
        <v>7</v>
      </c>
      <c r="DB34" s="42"/>
      <c r="DC34" s="42"/>
      <c r="DD34" s="42"/>
      <c r="DE34" s="42"/>
      <c r="DF34" s="45">
        <v>45</v>
      </c>
      <c r="DG34" s="45">
        <f>CL34+CY34+DA34+DC34+DE34</f>
        <v>43</v>
      </c>
      <c r="DH34" s="45">
        <f t="shared" si="43"/>
        <v>95.555555555555557</v>
      </c>
      <c r="DI34" s="45">
        <f t="shared" si="44"/>
        <v>-2</v>
      </c>
      <c r="DJ34" s="44"/>
      <c r="DK34" s="45"/>
      <c r="DL34" s="44"/>
      <c r="DM34" s="44">
        <v>5</v>
      </c>
      <c r="DN34" s="44">
        <v>5.3</v>
      </c>
      <c r="DO34" s="44"/>
      <c r="DP34" s="44"/>
      <c r="DQ34" s="44"/>
      <c r="DR34" s="44"/>
      <c r="DS34" s="44"/>
      <c r="DT34" s="44"/>
      <c r="DU34" s="44"/>
      <c r="DV34" s="44"/>
      <c r="DW34" s="44"/>
      <c r="DX34" s="45"/>
      <c r="DY34" s="45"/>
      <c r="DZ34" s="53">
        <v>1</v>
      </c>
      <c r="EA34" s="53">
        <v>1</v>
      </c>
      <c r="EB34" s="53">
        <v>2</v>
      </c>
      <c r="EC34" s="54">
        <v>2</v>
      </c>
      <c r="ED34" s="42">
        <v>2</v>
      </c>
      <c r="EE34" s="42">
        <v>3</v>
      </c>
      <c r="EF34" s="42">
        <v>4</v>
      </c>
      <c r="EG34" s="42">
        <v>2</v>
      </c>
      <c r="EH34" s="45">
        <f t="shared" si="179"/>
        <v>14</v>
      </c>
      <c r="EI34" s="45">
        <f t="shared" si="179"/>
        <v>13.3</v>
      </c>
      <c r="EJ34" s="45"/>
      <c r="EK34" s="45"/>
      <c r="EL34" s="44"/>
      <c r="EM34" s="45"/>
      <c r="EN34" s="44"/>
      <c r="EO34" s="44">
        <v>16</v>
      </c>
      <c r="EP34" s="44">
        <v>5.5</v>
      </c>
      <c r="EQ34" s="44"/>
      <c r="ER34" s="44"/>
      <c r="ES34" s="44"/>
      <c r="ET34" s="44"/>
      <c r="EU34" s="44"/>
      <c r="EV34" s="44"/>
      <c r="EW34" s="44"/>
      <c r="EX34" s="44"/>
      <c r="EY34" s="44"/>
      <c r="EZ34" s="45"/>
      <c r="FA34" s="45"/>
      <c r="FB34" s="53">
        <v>0</v>
      </c>
      <c r="FC34" s="53">
        <v>1</v>
      </c>
      <c r="FD34" s="53">
        <v>0</v>
      </c>
      <c r="FE34" s="54">
        <v>0</v>
      </c>
      <c r="FF34" s="42">
        <v>0</v>
      </c>
      <c r="FG34" s="42">
        <v>1</v>
      </c>
      <c r="FH34" s="42">
        <v>0</v>
      </c>
      <c r="FI34" s="42">
        <v>1</v>
      </c>
      <c r="FJ34" s="45">
        <f>EO34+FB34+FD34+FF34+FH34</f>
        <v>16</v>
      </c>
      <c r="FK34" s="45">
        <f>EP34+FC34+FE34+FG34+FI34</f>
        <v>8.5</v>
      </c>
      <c r="FL34" s="45"/>
      <c r="FM34" s="45"/>
      <c r="FN34" s="44"/>
      <c r="FO34" s="45"/>
      <c r="FP34" s="44">
        <v>16</v>
      </c>
      <c r="FQ34" s="44">
        <v>10</v>
      </c>
      <c r="FR34" s="44">
        <v>29.8</v>
      </c>
      <c r="FS34" s="44"/>
      <c r="FT34" s="44"/>
      <c r="FU34" s="44"/>
      <c r="FV34" s="44"/>
      <c r="FW34" s="44"/>
      <c r="FX34" s="44"/>
      <c r="FY34" s="44"/>
      <c r="FZ34" s="44"/>
      <c r="GA34" s="44"/>
      <c r="GB34" s="45"/>
      <c r="GC34" s="45"/>
      <c r="GD34" s="53">
        <v>0</v>
      </c>
      <c r="GE34" s="53">
        <v>0</v>
      </c>
      <c r="GF34" s="53">
        <v>0</v>
      </c>
      <c r="GG34" s="54">
        <v>0</v>
      </c>
      <c r="GH34" s="42">
        <v>0</v>
      </c>
      <c r="GI34" s="42">
        <v>0</v>
      </c>
      <c r="GJ34" s="42">
        <v>0</v>
      </c>
      <c r="GK34" s="42">
        <v>0</v>
      </c>
      <c r="GL34" s="45">
        <f>FQ34+GD34+GF34+GH34+GJ34</f>
        <v>10</v>
      </c>
      <c r="GM34" s="45">
        <f>FR34+GE34+GG34+GI34+GK34</f>
        <v>29.8</v>
      </c>
      <c r="GN34" s="45"/>
      <c r="GO34" s="45"/>
      <c r="GP34" s="44"/>
      <c r="GQ34" s="45"/>
      <c r="GR34" s="44">
        <v>9</v>
      </c>
      <c r="GS34" s="44">
        <v>7</v>
      </c>
      <c r="GT34" s="44">
        <v>10.5</v>
      </c>
      <c r="GU34" s="44"/>
      <c r="GV34" s="44"/>
      <c r="GW34" s="44"/>
      <c r="GX34" s="44"/>
      <c r="GY34" s="45"/>
      <c r="GZ34" s="44"/>
      <c r="HA34" s="44"/>
      <c r="HB34" s="44"/>
      <c r="HC34" s="44"/>
      <c r="HD34" s="44"/>
      <c r="HE34" s="44"/>
      <c r="HF34" s="53">
        <v>1</v>
      </c>
      <c r="HG34" s="53">
        <v>1</v>
      </c>
      <c r="HH34" s="53">
        <v>1</v>
      </c>
      <c r="HI34" s="54">
        <v>1</v>
      </c>
      <c r="HJ34" s="42">
        <v>1</v>
      </c>
      <c r="HK34" s="42">
        <v>1</v>
      </c>
      <c r="HL34" s="42">
        <v>2</v>
      </c>
      <c r="HM34" s="42">
        <v>1</v>
      </c>
      <c r="HN34" s="45">
        <f>GS34+HF34+HH34+HJ34+HL34</f>
        <v>12</v>
      </c>
      <c r="HO34" s="45">
        <f>GT34+HG34+HI34+HK34+HM34</f>
        <v>14.5</v>
      </c>
      <c r="HP34" s="45"/>
      <c r="HQ34" s="45"/>
      <c r="HR34" s="44"/>
      <c r="HS34" s="45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53">
        <v>1</v>
      </c>
      <c r="IG34" s="54">
        <v>1</v>
      </c>
      <c r="IH34" s="53"/>
      <c r="II34" s="53"/>
      <c r="IJ34" s="53">
        <v>1</v>
      </c>
      <c r="IK34" s="54"/>
      <c r="IL34" s="42">
        <v>1</v>
      </c>
      <c r="IM34" s="42">
        <v>1</v>
      </c>
      <c r="IN34" s="45"/>
      <c r="IO34" s="45"/>
      <c r="IP34" s="45">
        <f>HU34+IF34+IH34+IJ34+IL34</f>
        <v>3</v>
      </c>
      <c r="IQ34" s="45">
        <f>HV34+IG34+II34+IK34+IM34</f>
        <v>2</v>
      </c>
      <c r="IR34" s="45"/>
      <c r="IS34" s="45"/>
      <c r="IT34" s="44"/>
    </row>
    <row r="35" spans="1:254" s="15" customFormat="1" ht="26.25" hidden="1" customHeight="1">
      <c r="A35" s="13" t="s">
        <v>50</v>
      </c>
      <c r="B35" s="19" t="s">
        <v>51</v>
      </c>
      <c r="C35" s="37">
        <f t="shared" si="27"/>
        <v>446.8</v>
      </c>
      <c r="D35" s="37">
        <f t="shared" si="27"/>
        <v>322</v>
      </c>
      <c r="E35" s="37">
        <f t="shared" si="27"/>
        <v>0</v>
      </c>
      <c r="F35" s="37">
        <f t="shared" si="27"/>
        <v>33.1</v>
      </c>
      <c r="G35" s="37" t="e">
        <f t="shared" si="1"/>
        <v>#DIV/0!</v>
      </c>
      <c r="H35" s="37">
        <f t="shared" si="128"/>
        <v>0</v>
      </c>
      <c r="I35" s="37">
        <f t="shared" si="128"/>
        <v>0</v>
      </c>
      <c r="J35" s="37">
        <f t="shared" si="128"/>
        <v>0</v>
      </c>
      <c r="K35" s="37">
        <f t="shared" si="128"/>
        <v>0</v>
      </c>
      <c r="L35" s="37">
        <f t="shared" si="128"/>
        <v>0</v>
      </c>
      <c r="M35" s="37">
        <f t="shared" si="128"/>
        <v>0</v>
      </c>
      <c r="N35" s="37">
        <f t="shared" si="128"/>
        <v>0</v>
      </c>
      <c r="O35" s="37">
        <f t="shared" si="128"/>
        <v>0</v>
      </c>
      <c r="P35" s="37">
        <f t="shared" si="128"/>
        <v>0</v>
      </c>
      <c r="Q35" s="37">
        <f t="shared" si="128"/>
        <v>0</v>
      </c>
      <c r="R35" s="37">
        <f t="shared" si="128"/>
        <v>0</v>
      </c>
      <c r="S35" s="37">
        <f t="shared" si="156"/>
        <v>0</v>
      </c>
      <c r="T35" s="37">
        <f t="shared" si="83"/>
        <v>0</v>
      </c>
      <c r="U35" s="37">
        <f t="shared" si="28"/>
        <v>0</v>
      </c>
      <c r="V35" s="37">
        <f t="shared" si="28"/>
        <v>0</v>
      </c>
      <c r="W35" s="37">
        <f t="shared" si="28"/>
        <v>0</v>
      </c>
      <c r="X35" s="37">
        <f t="shared" si="29"/>
        <v>0</v>
      </c>
      <c r="Y35" s="37">
        <f t="shared" si="29"/>
        <v>0</v>
      </c>
      <c r="Z35" s="37">
        <f t="shared" si="29"/>
        <v>0</v>
      </c>
      <c r="AA35" s="37">
        <f t="shared" si="29"/>
        <v>33.1</v>
      </c>
      <c r="AB35" s="37" t="e">
        <f t="shared" si="30"/>
        <v>#DIV/0!</v>
      </c>
      <c r="AC35" s="37">
        <f t="shared" si="31"/>
        <v>33.1</v>
      </c>
      <c r="AD35" s="39">
        <f t="shared" si="32"/>
        <v>7.4082363473589971E-2</v>
      </c>
      <c r="AE35" s="42">
        <v>375.1</v>
      </c>
      <c r="AF35" s="56">
        <v>322</v>
      </c>
      <c r="AG35" s="46"/>
      <c r="AH35" s="46">
        <v>11.4</v>
      </c>
      <c r="AI35" s="44">
        <f t="shared" si="137"/>
        <v>3.5403726708074533E-2</v>
      </c>
      <c r="AJ35" s="44"/>
      <c r="AK35" s="44"/>
      <c r="AL35" s="44"/>
      <c r="AM35" s="44"/>
      <c r="AN35" s="44"/>
      <c r="AO35" s="44"/>
      <c r="AP35" s="44"/>
      <c r="AQ35" s="44"/>
      <c r="AR35" s="53"/>
      <c r="AS35" s="54"/>
      <c r="AT35" s="53">
        <v>0</v>
      </c>
      <c r="AU35" s="53">
        <v>0</v>
      </c>
      <c r="AV35" s="53">
        <v>0</v>
      </c>
      <c r="AW35" s="54">
        <v>0</v>
      </c>
      <c r="AX35" s="42">
        <v>0</v>
      </c>
      <c r="AY35" s="42">
        <v>0</v>
      </c>
      <c r="AZ35" s="42">
        <v>0</v>
      </c>
      <c r="BA35" s="42">
        <v>0</v>
      </c>
      <c r="BB35" s="45">
        <f>AG35+AT35+AV35+AX35+AZ35</f>
        <v>0</v>
      </c>
      <c r="BC35" s="45">
        <f>AH35+AU35+AW35+AY35+BA35</f>
        <v>11.4</v>
      </c>
      <c r="BD35" s="45" t="e">
        <f t="shared" si="138"/>
        <v>#DIV/0!</v>
      </c>
      <c r="BE35" s="45">
        <f t="shared" si="139"/>
        <v>11.4</v>
      </c>
      <c r="BF35" s="44">
        <f t="shared" si="36"/>
        <v>3.039189549453479E-2</v>
      </c>
      <c r="BG35" s="64">
        <f t="shared" si="158"/>
        <v>71.7</v>
      </c>
      <c r="BH35" s="64">
        <f t="shared" si="188"/>
        <v>0</v>
      </c>
      <c r="BI35" s="64">
        <f t="shared" si="188"/>
        <v>0</v>
      </c>
      <c r="BJ35" s="64">
        <f t="shared" si="188"/>
        <v>21.7</v>
      </c>
      <c r="BK35" s="62" t="e">
        <f t="shared" si="38"/>
        <v>#DIV/0!</v>
      </c>
      <c r="BL35" s="64">
        <f>CN35+DP35+ER35+FT35+GV35+HX35</f>
        <v>0</v>
      </c>
      <c r="BM35" s="64">
        <f>CO35+DQ35+ES35+FU35+GW35+HY35</f>
        <v>0</v>
      </c>
      <c r="BN35" s="65">
        <f>CP35+DR35+ET35+FV35+GX35+HX35</f>
        <v>0</v>
      </c>
      <c r="BO35" s="60"/>
      <c r="BP35" s="65">
        <f>CR35+DT35+EV35+FX35+GZ35+HZ35</f>
        <v>0</v>
      </c>
      <c r="BQ35" s="64"/>
      <c r="BR35" s="64">
        <f>CT35+DV35+EX35+FZ35+HB35+ID35</f>
        <v>0</v>
      </c>
      <c r="BS35" s="64"/>
      <c r="BT35" s="65">
        <f>CV35+DX35+EZ35+GB35+HD35+ID35</f>
        <v>0</v>
      </c>
      <c r="BU35" s="64"/>
      <c r="BV35" s="66">
        <f>CX35+DZ35+FB35+GD35+HF35+IF35</f>
        <v>0</v>
      </c>
      <c r="BW35" s="66">
        <f t="shared" si="189"/>
        <v>0</v>
      </c>
      <c r="BX35" s="66">
        <f t="shared" si="189"/>
        <v>0</v>
      </c>
      <c r="BY35" s="66">
        <f t="shared" si="189"/>
        <v>0</v>
      </c>
      <c r="BZ35" s="66">
        <f t="shared" si="189"/>
        <v>0</v>
      </c>
      <c r="CA35" s="66">
        <f t="shared" si="189"/>
        <v>0</v>
      </c>
      <c r="CB35" s="66">
        <f t="shared" si="189"/>
        <v>0</v>
      </c>
      <c r="CC35" s="66">
        <f t="shared" si="189"/>
        <v>0</v>
      </c>
      <c r="CD35" s="63">
        <f>BI35+BV35+BX35+BZ35+CB35</f>
        <v>0</v>
      </c>
      <c r="CE35" s="63">
        <f>BJ35+BW35+BY35+CA35+CC35</f>
        <v>21.7</v>
      </c>
      <c r="CF35" s="63" t="e">
        <f t="shared" si="140"/>
        <v>#DIV/0!</v>
      </c>
      <c r="CG35" s="63">
        <f t="shared" si="141"/>
        <v>21.7</v>
      </c>
      <c r="CH35" s="62">
        <f t="shared" si="40"/>
        <v>0.30264993026499298</v>
      </c>
      <c r="CI35" s="77"/>
      <c r="CJ35" s="46"/>
      <c r="CK35" s="46"/>
      <c r="CL35" s="46"/>
      <c r="CM35" s="44" t="e">
        <f t="shared" si="42"/>
        <v>#DIV/0!</v>
      </c>
      <c r="CN35" s="44"/>
      <c r="CO35" s="44"/>
      <c r="CP35" s="44"/>
      <c r="CQ35" s="44"/>
      <c r="CR35" s="44"/>
      <c r="CS35" s="44"/>
      <c r="CT35" s="44"/>
      <c r="CU35" s="44"/>
      <c r="CV35" s="53"/>
      <c r="CW35" s="54"/>
      <c r="CX35" s="53"/>
      <c r="CY35" s="53"/>
      <c r="CZ35" s="53"/>
      <c r="DA35" s="54"/>
      <c r="DB35" s="42"/>
      <c r="DC35" s="42"/>
      <c r="DD35" s="42"/>
      <c r="DE35" s="42"/>
      <c r="DF35" s="45">
        <f>CK35+CN35+CP35+CR35+CT35+CV35+CX35+CZ35+DB35+DD35</f>
        <v>0</v>
      </c>
      <c r="DG35" s="45">
        <f>CL35+CO35+CQ35+CS35+CU35+CW35+CY35+DA35+DC35+DE35</f>
        <v>0</v>
      </c>
      <c r="DH35" s="45" t="e">
        <f t="shared" si="43"/>
        <v>#DIV/0!</v>
      </c>
      <c r="DI35" s="45">
        <f t="shared" si="44"/>
        <v>0</v>
      </c>
      <c r="DJ35" s="44" t="e">
        <f t="shared" si="45"/>
        <v>#DIV/0!</v>
      </c>
      <c r="DK35" s="42">
        <v>9</v>
      </c>
      <c r="DL35" s="46"/>
      <c r="DM35" s="46"/>
      <c r="DN35" s="46"/>
      <c r="DO35" s="44" t="e">
        <f t="shared" si="142"/>
        <v>#DIV/0!</v>
      </c>
      <c r="DP35" s="44"/>
      <c r="DQ35" s="44"/>
      <c r="DR35" s="44"/>
      <c r="DS35" s="44"/>
      <c r="DT35" s="44"/>
      <c r="DU35" s="44"/>
      <c r="DV35" s="44"/>
      <c r="DW35" s="44"/>
      <c r="DX35" s="53"/>
      <c r="DY35" s="54"/>
      <c r="DZ35" s="53"/>
      <c r="EA35" s="53"/>
      <c r="EB35" s="53"/>
      <c r="EC35" s="54"/>
      <c r="ED35" s="42"/>
      <c r="EE35" s="42"/>
      <c r="EF35" s="42"/>
      <c r="EG35" s="42"/>
      <c r="EH35" s="45">
        <f t="shared" si="179"/>
        <v>0</v>
      </c>
      <c r="EI35" s="45">
        <f t="shared" si="179"/>
        <v>0</v>
      </c>
      <c r="EJ35" s="45" t="e">
        <f t="shared" si="143"/>
        <v>#DIV/0!</v>
      </c>
      <c r="EK35" s="45">
        <f t="shared" si="144"/>
        <v>0</v>
      </c>
      <c r="EL35" s="44">
        <f t="shared" si="123"/>
        <v>0</v>
      </c>
      <c r="EM35" s="42">
        <v>5</v>
      </c>
      <c r="EN35" s="46"/>
      <c r="EO35" s="46"/>
      <c r="EP35" s="46">
        <v>21.7</v>
      </c>
      <c r="EQ35" s="44" t="e">
        <f t="shared" si="145"/>
        <v>#DIV/0!</v>
      </c>
      <c r="ER35" s="44"/>
      <c r="ES35" s="44"/>
      <c r="ET35" s="44"/>
      <c r="EU35" s="44"/>
      <c r="EV35" s="44"/>
      <c r="EW35" s="44"/>
      <c r="EX35" s="44"/>
      <c r="EY35" s="44"/>
      <c r="EZ35" s="53"/>
      <c r="FA35" s="54"/>
      <c r="FB35" s="53"/>
      <c r="FC35" s="53"/>
      <c r="FD35" s="53"/>
      <c r="FE35" s="54"/>
      <c r="FF35" s="42"/>
      <c r="FG35" s="42"/>
      <c r="FH35" s="42"/>
      <c r="FI35" s="42"/>
      <c r="FJ35" s="45">
        <f>EO35+FB35+FD35+FF35+FH35</f>
        <v>0</v>
      </c>
      <c r="FK35" s="45">
        <f>FK36+FK37</f>
        <v>0</v>
      </c>
      <c r="FL35" s="45" t="e">
        <f t="shared" si="146"/>
        <v>#DIV/0!</v>
      </c>
      <c r="FM35" s="45">
        <f t="shared" si="147"/>
        <v>0</v>
      </c>
      <c r="FN35" s="44">
        <f t="shared" si="124"/>
        <v>0</v>
      </c>
      <c r="FO35" s="42">
        <v>17.7</v>
      </c>
      <c r="FP35" s="46"/>
      <c r="FQ35" s="46"/>
      <c r="FR35" s="46"/>
      <c r="FS35" s="44" t="e">
        <f t="shared" si="148"/>
        <v>#DIV/0!</v>
      </c>
      <c r="FT35" s="44"/>
      <c r="FU35" s="44"/>
      <c r="FV35" s="44"/>
      <c r="FW35" s="44"/>
      <c r="FX35" s="44"/>
      <c r="FY35" s="44"/>
      <c r="FZ35" s="44"/>
      <c r="GA35" s="44"/>
      <c r="GB35" s="53"/>
      <c r="GC35" s="54"/>
      <c r="GD35" s="53"/>
      <c r="GE35" s="53"/>
      <c r="GF35" s="53">
        <v>0</v>
      </c>
      <c r="GG35" s="54">
        <v>0</v>
      </c>
      <c r="GH35" s="42"/>
      <c r="GI35" s="42"/>
      <c r="GJ35" s="42"/>
      <c r="GK35" s="42"/>
      <c r="GL35" s="45">
        <f>FQ35+GD35+GF35+GH35+GJ35</f>
        <v>0</v>
      </c>
      <c r="GM35" s="45">
        <f>FR35+GE35+GG35+GI35+GK35</f>
        <v>0</v>
      </c>
      <c r="GN35" s="45" t="e">
        <f t="shared" si="149"/>
        <v>#DIV/0!</v>
      </c>
      <c r="GO35" s="45">
        <f t="shared" si="150"/>
        <v>0</v>
      </c>
      <c r="GP35" s="44">
        <f t="shared" si="125"/>
        <v>0</v>
      </c>
      <c r="GQ35" s="42">
        <v>40</v>
      </c>
      <c r="GR35" s="46"/>
      <c r="GS35" s="46"/>
      <c r="GT35" s="46"/>
      <c r="GU35" s="44" t="e">
        <f t="shared" si="151"/>
        <v>#DIV/0!</v>
      </c>
      <c r="GV35" s="44"/>
      <c r="GW35" s="44"/>
      <c r="GX35" s="44"/>
      <c r="GY35" s="45"/>
      <c r="GZ35" s="44"/>
      <c r="HA35" s="44"/>
      <c r="HB35" s="44"/>
      <c r="HC35" s="44"/>
      <c r="HD35" s="53"/>
      <c r="HE35" s="54"/>
      <c r="HF35" s="53"/>
      <c r="HG35" s="53"/>
      <c r="HH35" s="53"/>
      <c r="HI35" s="54"/>
      <c r="HJ35" s="42"/>
      <c r="HK35" s="42"/>
      <c r="HL35" s="42"/>
      <c r="HM35" s="42"/>
      <c r="HN35" s="45">
        <f>HN37</f>
        <v>0</v>
      </c>
      <c r="HO35" s="45">
        <f>HO37</f>
        <v>0</v>
      </c>
      <c r="HP35" s="45" t="e">
        <f t="shared" si="152"/>
        <v>#DIV/0!</v>
      </c>
      <c r="HQ35" s="45">
        <f t="shared" si="153"/>
        <v>0</v>
      </c>
      <c r="HR35" s="44">
        <f t="shared" si="126"/>
        <v>0</v>
      </c>
      <c r="HS35" s="42"/>
      <c r="HT35" s="46"/>
      <c r="HU35" s="46"/>
      <c r="HV35" s="46"/>
      <c r="HW35" s="44" t="e">
        <f t="shared" si="55"/>
        <v>#DIV/0!</v>
      </c>
      <c r="HX35" s="44"/>
      <c r="HY35" s="44"/>
      <c r="HZ35" s="44"/>
      <c r="IA35" s="44"/>
      <c r="IB35" s="44"/>
      <c r="IC35" s="44"/>
      <c r="ID35" s="44"/>
      <c r="IE35" s="44"/>
      <c r="IF35" s="53"/>
      <c r="IG35" s="54"/>
      <c r="IH35" s="53"/>
      <c r="II35" s="53"/>
      <c r="IJ35" s="53"/>
      <c r="IK35" s="54"/>
      <c r="IL35" s="42"/>
      <c r="IM35" s="42"/>
      <c r="IN35" s="42"/>
      <c r="IO35" s="42"/>
      <c r="IP35" s="45">
        <f>HU35+IF35+IH35+IJ35+IL35</f>
        <v>0</v>
      </c>
      <c r="IQ35" s="45">
        <f>HV35+IG35+II35+IK35+IM35</f>
        <v>0</v>
      </c>
      <c r="IR35" s="45" t="e">
        <f t="shared" si="154"/>
        <v>#DIV/0!</v>
      </c>
      <c r="IS35" s="45">
        <f t="shared" si="155"/>
        <v>0</v>
      </c>
      <c r="IT35" s="44" t="e">
        <f t="shared" si="127"/>
        <v>#DIV/0!</v>
      </c>
    </row>
    <row r="36" spans="1:254" s="15" customFormat="1" ht="26.25" customHeight="1">
      <c r="A36" s="11" t="s">
        <v>52</v>
      </c>
      <c r="B36" s="17" t="s">
        <v>53</v>
      </c>
      <c r="C36" s="37">
        <f t="shared" si="27"/>
        <v>220.66</v>
      </c>
      <c r="D36" s="37">
        <f t="shared" si="27"/>
        <v>204.7</v>
      </c>
      <c r="E36" s="37">
        <f t="shared" si="27"/>
        <v>708</v>
      </c>
      <c r="F36" s="37">
        <f t="shared" si="27"/>
        <v>708</v>
      </c>
      <c r="G36" s="37" t="e">
        <f t="shared" si="1"/>
        <v>#DIV/0!</v>
      </c>
      <c r="H36" s="37">
        <f t="shared" si="128"/>
        <v>0</v>
      </c>
      <c r="I36" s="37">
        <f t="shared" si="128"/>
        <v>0</v>
      </c>
      <c r="J36" s="37">
        <f t="shared" si="128"/>
        <v>0</v>
      </c>
      <c r="K36" s="37">
        <f t="shared" si="128"/>
        <v>0</v>
      </c>
      <c r="L36" s="37">
        <f t="shared" si="128"/>
        <v>0</v>
      </c>
      <c r="M36" s="37">
        <f t="shared" si="128"/>
        <v>0</v>
      </c>
      <c r="N36" s="37">
        <f t="shared" si="128"/>
        <v>0</v>
      </c>
      <c r="O36" s="37">
        <f t="shared" si="128"/>
        <v>0</v>
      </c>
      <c r="P36" s="37">
        <f t="shared" si="128"/>
        <v>0</v>
      </c>
      <c r="Q36" s="37">
        <f t="shared" si="128"/>
        <v>0</v>
      </c>
      <c r="R36" s="37">
        <f t="shared" si="128"/>
        <v>0</v>
      </c>
      <c r="S36" s="37">
        <f t="shared" si="156"/>
        <v>0</v>
      </c>
      <c r="T36" s="37">
        <f t="shared" si="83"/>
        <v>0</v>
      </c>
      <c r="U36" s="37">
        <f t="shared" si="28"/>
        <v>0</v>
      </c>
      <c r="V36" s="37">
        <f t="shared" si="28"/>
        <v>0</v>
      </c>
      <c r="W36" s="37">
        <f t="shared" si="28"/>
        <v>0</v>
      </c>
      <c r="X36" s="37">
        <f t="shared" si="29"/>
        <v>0</v>
      </c>
      <c r="Y36" s="37">
        <f t="shared" si="29"/>
        <v>0</v>
      </c>
      <c r="Z36" s="37">
        <f t="shared" si="29"/>
        <v>708</v>
      </c>
      <c r="AA36" s="37">
        <f t="shared" si="29"/>
        <v>708</v>
      </c>
      <c r="AB36" s="37">
        <f t="shared" si="30"/>
        <v>100</v>
      </c>
      <c r="AC36" s="37">
        <f t="shared" si="31"/>
        <v>0</v>
      </c>
      <c r="AD36" s="39">
        <f t="shared" si="32"/>
        <v>3.2085561497326203</v>
      </c>
      <c r="AE36" s="45">
        <v>0</v>
      </c>
      <c r="AF36" s="44">
        <f>AF37+AF38</f>
        <v>0</v>
      </c>
      <c r="AG36" s="44">
        <f>AG37+AG38</f>
        <v>708</v>
      </c>
      <c r="AH36" s="44">
        <f>AH37+AH38</f>
        <v>708</v>
      </c>
      <c r="AI36" s="44" t="e">
        <f t="shared" si="137"/>
        <v>#DIV/0!</v>
      </c>
      <c r="AJ36" s="45">
        <f>AJ37+AJ38</f>
        <v>0</v>
      </c>
      <c r="AK36" s="44">
        <f>AK37+AK38</f>
        <v>0</v>
      </c>
      <c r="AL36" s="44">
        <f>AL37+AL38</f>
        <v>0</v>
      </c>
      <c r="AM36" s="45"/>
      <c r="AN36" s="44">
        <f>AN37+AN38</f>
        <v>0</v>
      </c>
      <c r="AO36" s="44"/>
      <c r="AP36" s="45">
        <f>AP37+AP38</f>
        <v>0</v>
      </c>
      <c r="AQ36" s="44"/>
      <c r="AR36" s="44">
        <f>AR37+AR38</f>
        <v>0</v>
      </c>
      <c r="AS36" s="45"/>
      <c r="AT36" s="45">
        <f t="shared" ref="AT36:BC36" si="190">AT37+AT38</f>
        <v>0</v>
      </c>
      <c r="AU36" s="45">
        <f t="shared" si="190"/>
        <v>0</v>
      </c>
      <c r="AV36" s="45">
        <f t="shared" si="190"/>
        <v>0</v>
      </c>
      <c r="AW36" s="45">
        <f t="shared" si="190"/>
        <v>0</v>
      </c>
      <c r="AX36" s="45">
        <f t="shared" si="190"/>
        <v>0</v>
      </c>
      <c r="AY36" s="45">
        <f t="shared" si="190"/>
        <v>0</v>
      </c>
      <c r="AZ36" s="45">
        <f t="shared" si="190"/>
        <v>0</v>
      </c>
      <c r="BA36" s="45">
        <f t="shared" si="190"/>
        <v>0</v>
      </c>
      <c r="BB36" s="45">
        <f t="shared" si="190"/>
        <v>708</v>
      </c>
      <c r="BC36" s="45">
        <f t="shared" si="190"/>
        <v>708</v>
      </c>
      <c r="BD36" s="45">
        <f t="shared" si="138"/>
        <v>100</v>
      </c>
      <c r="BE36" s="45">
        <f t="shared" si="139"/>
        <v>0</v>
      </c>
      <c r="BF36" s="44" t="e">
        <f t="shared" si="36"/>
        <v>#DIV/0!</v>
      </c>
      <c r="BG36" s="63">
        <f>BG37+BG38</f>
        <v>220.66</v>
      </c>
      <c r="BH36" s="62">
        <f>BH37+BH38</f>
        <v>204.7</v>
      </c>
      <c r="BI36" s="62">
        <f>BI37+BI38</f>
        <v>0</v>
      </c>
      <c r="BJ36" s="62">
        <f>BJ37+BJ38</f>
        <v>0</v>
      </c>
      <c r="BK36" s="62">
        <f t="shared" si="38"/>
        <v>0</v>
      </c>
      <c r="BL36" s="63">
        <f t="shared" ref="BL36:CE36" si="191">BL37+BL38</f>
        <v>0</v>
      </c>
      <c r="BM36" s="62">
        <f t="shared" si="191"/>
        <v>0</v>
      </c>
      <c r="BN36" s="62">
        <f t="shared" si="191"/>
        <v>0</v>
      </c>
      <c r="BO36" s="63"/>
      <c r="BP36" s="62">
        <f t="shared" si="191"/>
        <v>0</v>
      </c>
      <c r="BQ36" s="62"/>
      <c r="BR36" s="63">
        <f t="shared" si="191"/>
        <v>0</v>
      </c>
      <c r="BS36" s="62"/>
      <c r="BT36" s="62">
        <f t="shared" si="191"/>
        <v>0</v>
      </c>
      <c r="BU36" s="63"/>
      <c r="BV36" s="63">
        <f t="shared" si="191"/>
        <v>0</v>
      </c>
      <c r="BW36" s="63">
        <f t="shared" si="191"/>
        <v>0</v>
      </c>
      <c r="BX36" s="63">
        <f t="shared" si="191"/>
        <v>0</v>
      </c>
      <c r="BY36" s="63">
        <f t="shared" si="191"/>
        <v>0</v>
      </c>
      <c r="BZ36" s="63">
        <f t="shared" si="191"/>
        <v>0</v>
      </c>
      <c r="CA36" s="63">
        <f t="shared" si="191"/>
        <v>0</v>
      </c>
      <c r="CB36" s="63">
        <f t="shared" si="191"/>
        <v>0</v>
      </c>
      <c r="CC36" s="63">
        <f t="shared" si="191"/>
        <v>0</v>
      </c>
      <c r="CD36" s="63">
        <f t="shared" si="191"/>
        <v>0</v>
      </c>
      <c r="CE36" s="63">
        <f t="shared" si="191"/>
        <v>0</v>
      </c>
      <c r="CF36" s="63" t="e">
        <f t="shared" si="140"/>
        <v>#DIV/0!</v>
      </c>
      <c r="CG36" s="63">
        <f t="shared" si="141"/>
        <v>0</v>
      </c>
      <c r="CH36" s="62">
        <f t="shared" si="40"/>
        <v>0</v>
      </c>
      <c r="CI36" s="45">
        <f t="shared" ref="CI36:DG36" si="192">CI37+CI38</f>
        <v>220.66</v>
      </c>
      <c r="CJ36" s="44">
        <f t="shared" si="192"/>
        <v>204.7</v>
      </c>
      <c r="CK36" s="44">
        <f t="shared" si="192"/>
        <v>0</v>
      </c>
      <c r="CL36" s="44">
        <f t="shared" si="192"/>
        <v>0</v>
      </c>
      <c r="CM36" s="44">
        <f t="shared" si="42"/>
        <v>0</v>
      </c>
      <c r="CN36" s="45"/>
      <c r="CO36" s="44"/>
      <c r="CP36" s="44"/>
      <c r="CQ36" s="45"/>
      <c r="CR36" s="44"/>
      <c r="CS36" s="44"/>
      <c r="CT36" s="45"/>
      <c r="CU36" s="44"/>
      <c r="CV36" s="44"/>
      <c r="CW36" s="45"/>
      <c r="CX36" s="45">
        <f t="shared" si="192"/>
        <v>0</v>
      </c>
      <c r="CY36" s="45">
        <f t="shared" si="192"/>
        <v>0</v>
      </c>
      <c r="CZ36" s="45">
        <f t="shared" si="192"/>
        <v>0</v>
      </c>
      <c r="DA36" s="45">
        <f t="shared" si="192"/>
        <v>0</v>
      </c>
      <c r="DB36" s="45">
        <f t="shared" si="192"/>
        <v>0</v>
      </c>
      <c r="DC36" s="45">
        <f t="shared" si="192"/>
        <v>0</v>
      </c>
      <c r="DD36" s="45">
        <f t="shared" si="192"/>
        <v>0</v>
      </c>
      <c r="DE36" s="45">
        <f t="shared" si="192"/>
        <v>0</v>
      </c>
      <c r="DF36" s="45">
        <f t="shared" si="192"/>
        <v>0</v>
      </c>
      <c r="DG36" s="45">
        <f t="shared" si="192"/>
        <v>0</v>
      </c>
      <c r="DH36" s="45" t="e">
        <f t="shared" si="43"/>
        <v>#DIV/0!</v>
      </c>
      <c r="DI36" s="45">
        <f t="shared" si="44"/>
        <v>0</v>
      </c>
      <c r="DJ36" s="44">
        <f t="shared" si="45"/>
        <v>0</v>
      </c>
      <c r="DK36" s="45">
        <f>DK37+DK38</f>
        <v>0</v>
      </c>
      <c r="DL36" s="44">
        <f>DL37+DL38</f>
        <v>0</v>
      </c>
      <c r="DM36" s="44">
        <f>DM37+DM38</f>
        <v>0</v>
      </c>
      <c r="DN36" s="44">
        <f>DN37+DN38</f>
        <v>0</v>
      </c>
      <c r="DO36" s="44" t="e">
        <f t="shared" si="142"/>
        <v>#DIV/0!</v>
      </c>
      <c r="DP36" s="45"/>
      <c r="DQ36" s="44"/>
      <c r="DR36" s="44"/>
      <c r="DS36" s="45"/>
      <c r="DT36" s="44"/>
      <c r="DU36" s="44"/>
      <c r="DV36" s="45"/>
      <c r="DW36" s="44"/>
      <c r="DX36" s="44"/>
      <c r="DY36" s="45"/>
      <c r="DZ36" s="45">
        <f t="shared" ref="DZ36:EI36" si="193">DZ37+DZ38</f>
        <v>0</v>
      </c>
      <c r="EA36" s="45">
        <f t="shared" si="193"/>
        <v>0</v>
      </c>
      <c r="EB36" s="45">
        <f t="shared" si="193"/>
        <v>0</v>
      </c>
      <c r="EC36" s="45">
        <f t="shared" si="193"/>
        <v>0</v>
      </c>
      <c r="ED36" s="45">
        <f t="shared" si="193"/>
        <v>0</v>
      </c>
      <c r="EE36" s="45">
        <f t="shared" si="193"/>
        <v>0</v>
      </c>
      <c r="EF36" s="45">
        <f t="shared" si="193"/>
        <v>0</v>
      </c>
      <c r="EG36" s="45">
        <f t="shared" si="193"/>
        <v>0</v>
      </c>
      <c r="EH36" s="45">
        <f t="shared" si="193"/>
        <v>0</v>
      </c>
      <c r="EI36" s="45">
        <f t="shared" si="193"/>
        <v>0</v>
      </c>
      <c r="EJ36" s="45" t="e">
        <f t="shared" si="143"/>
        <v>#DIV/0!</v>
      </c>
      <c r="EK36" s="45">
        <f t="shared" si="144"/>
        <v>0</v>
      </c>
      <c r="EL36" s="44" t="e">
        <f t="shared" si="123"/>
        <v>#DIV/0!</v>
      </c>
      <c r="EM36" s="45">
        <f>EM37+EM38</f>
        <v>0</v>
      </c>
      <c r="EN36" s="44">
        <f>EN37+EN38</f>
        <v>0</v>
      </c>
      <c r="EO36" s="44">
        <f>EO37+EO38</f>
        <v>0</v>
      </c>
      <c r="EP36" s="44">
        <f>EP37+EP38</f>
        <v>0</v>
      </c>
      <c r="EQ36" s="44" t="e">
        <f t="shared" si="145"/>
        <v>#DIV/0!</v>
      </c>
      <c r="ER36" s="45">
        <f t="shared" ref="ER36:FK36" si="194">ER37+ER38</f>
        <v>0</v>
      </c>
      <c r="ES36" s="44">
        <f t="shared" si="194"/>
        <v>0</v>
      </c>
      <c r="ET36" s="44"/>
      <c r="EU36" s="45"/>
      <c r="EV36" s="44"/>
      <c r="EW36" s="44"/>
      <c r="EX36" s="45"/>
      <c r="EY36" s="44"/>
      <c r="EZ36" s="44"/>
      <c r="FA36" s="45"/>
      <c r="FB36" s="45">
        <f t="shared" si="194"/>
        <v>0</v>
      </c>
      <c r="FC36" s="45">
        <f t="shared" si="194"/>
        <v>0</v>
      </c>
      <c r="FD36" s="45">
        <f t="shared" si="194"/>
        <v>0</v>
      </c>
      <c r="FE36" s="45">
        <f t="shared" si="194"/>
        <v>0</v>
      </c>
      <c r="FF36" s="45">
        <f t="shared" si="194"/>
        <v>0</v>
      </c>
      <c r="FG36" s="45">
        <f t="shared" si="194"/>
        <v>0</v>
      </c>
      <c r="FH36" s="45">
        <f t="shared" si="194"/>
        <v>0</v>
      </c>
      <c r="FI36" s="45">
        <f t="shared" si="194"/>
        <v>0</v>
      </c>
      <c r="FJ36" s="45">
        <f t="shared" si="194"/>
        <v>0</v>
      </c>
      <c r="FK36" s="45">
        <f t="shared" si="194"/>
        <v>0</v>
      </c>
      <c r="FL36" s="45" t="e">
        <f t="shared" si="146"/>
        <v>#DIV/0!</v>
      </c>
      <c r="FM36" s="45">
        <f t="shared" si="147"/>
        <v>0</v>
      </c>
      <c r="FN36" s="44" t="e">
        <f t="shared" si="124"/>
        <v>#DIV/0!</v>
      </c>
      <c r="FO36" s="45">
        <f>FO37+FO38</f>
        <v>0</v>
      </c>
      <c r="FP36" s="44">
        <f>FP37+FP38</f>
        <v>0</v>
      </c>
      <c r="FQ36" s="44">
        <f>FQ37+FQ38</f>
        <v>0</v>
      </c>
      <c r="FR36" s="44">
        <f>FR37+FR38</f>
        <v>0</v>
      </c>
      <c r="FS36" s="44" t="e">
        <f t="shared" si="148"/>
        <v>#DIV/0!</v>
      </c>
      <c r="FT36" s="45"/>
      <c r="FU36" s="44"/>
      <c r="FV36" s="44"/>
      <c r="FW36" s="45"/>
      <c r="FX36" s="44"/>
      <c r="FY36" s="44"/>
      <c r="FZ36" s="45"/>
      <c r="GA36" s="44"/>
      <c r="GB36" s="44"/>
      <c r="GC36" s="45"/>
      <c r="GD36" s="45">
        <f t="shared" ref="GD36:GM36" si="195">GD37+GD38</f>
        <v>0</v>
      </c>
      <c r="GE36" s="45">
        <f t="shared" si="195"/>
        <v>0</v>
      </c>
      <c r="GF36" s="45">
        <f t="shared" si="195"/>
        <v>0</v>
      </c>
      <c r="GG36" s="45">
        <f t="shared" si="195"/>
        <v>0</v>
      </c>
      <c r="GH36" s="45">
        <f t="shared" si="195"/>
        <v>0</v>
      </c>
      <c r="GI36" s="45">
        <f t="shared" si="195"/>
        <v>0</v>
      </c>
      <c r="GJ36" s="45">
        <f t="shared" si="195"/>
        <v>0</v>
      </c>
      <c r="GK36" s="45">
        <f t="shared" si="195"/>
        <v>0</v>
      </c>
      <c r="GL36" s="45">
        <f t="shared" si="195"/>
        <v>0</v>
      </c>
      <c r="GM36" s="45">
        <f t="shared" si="195"/>
        <v>0</v>
      </c>
      <c r="GN36" s="45" t="e">
        <f t="shared" si="149"/>
        <v>#DIV/0!</v>
      </c>
      <c r="GO36" s="45">
        <f t="shared" si="150"/>
        <v>0</v>
      </c>
      <c r="GP36" s="44" t="e">
        <f t="shared" si="125"/>
        <v>#DIV/0!</v>
      </c>
      <c r="GQ36" s="45">
        <f>GQ37+GQ38</f>
        <v>0</v>
      </c>
      <c r="GR36" s="44">
        <f>GR37+GR38</f>
        <v>0</v>
      </c>
      <c r="GS36" s="44">
        <f>GS37+GS38</f>
        <v>0</v>
      </c>
      <c r="GT36" s="44">
        <f>GT37+GT38</f>
        <v>0</v>
      </c>
      <c r="GU36" s="44" t="e">
        <f t="shared" si="151"/>
        <v>#DIV/0!</v>
      </c>
      <c r="GV36" s="45">
        <f t="shared" ref="GV36:HO36" si="196">GV37+GV38</f>
        <v>0</v>
      </c>
      <c r="GW36" s="44">
        <f t="shared" si="196"/>
        <v>0</v>
      </c>
      <c r="GX36" s="44"/>
      <c r="GY36" s="45"/>
      <c r="GZ36" s="44"/>
      <c r="HA36" s="44"/>
      <c r="HB36" s="45"/>
      <c r="HC36" s="44"/>
      <c r="HD36" s="44"/>
      <c r="HE36" s="45"/>
      <c r="HF36" s="45">
        <f t="shared" si="196"/>
        <v>0</v>
      </c>
      <c r="HG36" s="45">
        <f t="shared" si="196"/>
        <v>0</v>
      </c>
      <c r="HH36" s="45">
        <f t="shared" si="196"/>
        <v>0</v>
      </c>
      <c r="HI36" s="45">
        <f t="shared" si="196"/>
        <v>0</v>
      </c>
      <c r="HJ36" s="45">
        <f t="shared" si="196"/>
        <v>0</v>
      </c>
      <c r="HK36" s="45">
        <f t="shared" si="196"/>
        <v>0</v>
      </c>
      <c r="HL36" s="45">
        <f t="shared" si="196"/>
        <v>0</v>
      </c>
      <c r="HM36" s="45">
        <f t="shared" si="196"/>
        <v>0</v>
      </c>
      <c r="HN36" s="45">
        <f t="shared" si="196"/>
        <v>0</v>
      </c>
      <c r="HO36" s="45">
        <f t="shared" si="196"/>
        <v>0</v>
      </c>
      <c r="HP36" s="45" t="e">
        <f t="shared" si="152"/>
        <v>#DIV/0!</v>
      </c>
      <c r="HQ36" s="45">
        <f t="shared" si="153"/>
        <v>0</v>
      </c>
      <c r="HR36" s="44" t="e">
        <f t="shared" si="126"/>
        <v>#DIV/0!</v>
      </c>
      <c r="HS36" s="45">
        <f>HS37+HS38</f>
        <v>0</v>
      </c>
      <c r="HT36" s="44">
        <f>HT37+HT38</f>
        <v>0</v>
      </c>
      <c r="HU36" s="44">
        <f>HU37+HU38</f>
        <v>0</v>
      </c>
      <c r="HV36" s="44">
        <f>HV37+HV38</f>
        <v>0</v>
      </c>
      <c r="HW36" s="44" t="e">
        <f t="shared" si="55"/>
        <v>#DIV/0!</v>
      </c>
      <c r="HX36" s="45"/>
      <c r="HY36" s="44"/>
      <c r="HZ36" s="44"/>
      <c r="IA36" s="45"/>
      <c r="IB36" s="44"/>
      <c r="IC36" s="44"/>
      <c r="ID36" s="45"/>
      <c r="IE36" s="44"/>
      <c r="IF36" s="44">
        <f t="shared" ref="IF36:IQ36" si="197">IF37+IF38</f>
        <v>0</v>
      </c>
      <c r="IG36" s="45">
        <f t="shared" si="197"/>
        <v>0</v>
      </c>
      <c r="IH36" s="45">
        <f t="shared" si="197"/>
        <v>0</v>
      </c>
      <c r="II36" s="45">
        <f t="shared" si="197"/>
        <v>0</v>
      </c>
      <c r="IJ36" s="45">
        <f t="shared" si="197"/>
        <v>0</v>
      </c>
      <c r="IK36" s="45">
        <f t="shared" si="197"/>
        <v>0</v>
      </c>
      <c r="IL36" s="45">
        <f t="shared" si="197"/>
        <v>0</v>
      </c>
      <c r="IM36" s="45">
        <f t="shared" si="197"/>
        <v>0</v>
      </c>
      <c r="IN36" s="45">
        <f t="shared" si="197"/>
        <v>0</v>
      </c>
      <c r="IO36" s="45">
        <f t="shared" si="197"/>
        <v>0</v>
      </c>
      <c r="IP36" s="45">
        <f t="shared" si="197"/>
        <v>0</v>
      </c>
      <c r="IQ36" s="45">
        <f t="shared" si="197"/>
        <v>0</v>
      </c>
      <c r="IR36" s="45" t="e">
        <f t="shared" si="154"/>
        <v>#DIV/0!</v>
      </c>
      <c r="IS36" s="45">
        <f t="shared" si="155"/>
        <v>0</v>
      </c>
      <c r="IT36" s="44" t="e">
        <f t="shared" si="127"/>
        <v>#DIV/0!</v>
      </c>
    </row>
    <row r="37" spans="1:254" s="15" customFormat="1" ht="26.25" customHeight="1">
      <c r="A37" s="13" t="s">
        <v>54</v>
      </c>
      <c r="B37" s="19" t="s">
        <v>55</v>
      </c>
      <c r="C37" s="37">
        <f t="shared" si="27"/>
        <v>0</v>
      </c>
      <c r="D37" s="37">
        <f t="shared" si="27"/>
        <v>0</v>
      </c>
      <c r="E37" s="37">
        <f t="shared" si="27"/>
        <v>708</v>
      </c>
      <c r="F37" s="37">
        <f t="shared" si="27"/>
        <v>708</v>
      </c>
      <c r="G37" s="37" t="e">
        <f t="shared" si="1"/>
        <v>#DIV/0!</v>
      </c>
      <c r="H37" s="37">
        <f t="shared" si="128"/>
        <v>0</v>
      </c>
      <c r="I37" s="37">
        <f t="shared" si="128"/>
        <v>0</v>
      </c>
      <c r="J37" s="37">
        <f t="shared" si="128"/>
        <v>0</v>
      </c>
      <c r="K37" s="37">
        <f t="shared" si="128"/>
        <v>0</v>
      </c>
      <c r="L37" s="37">
        <f t="shared" si="128"/>
        <v>0</v>
      </c>
      <c r="M37" s="37">
        <f t="shared" si="128"/>
        <v>0</v>
      </c>
      <c r="N37" s="37">
        <f t="shared" si="128"/>
        <v>0</v>
      </c>
      <c r="O37" s="37">
        <f t="shared" si="128"/>
        <v>0</v>
      </c>
      <c r="P37" s="37">
        <f t="shared" si="128"/>
        <v>0</v>
      </c>
      <c r="Q37" s="37">
        <f t="shared" si="128"/>
        <v>0</v>
      </c>
      <c r="R37" s="37">
        <f t="shared" si="128"/>
        <v>0</v>
      </c>
      <c r="S37" s="37">
        <f t="shared" si="156"/>
        <v>0</v>
      </c>
      <c r="T37" s="37">
        <f t="shared" si="83"/>
        <v>0</v>
      </c>
      <c r="U37" s="37">
        <f t="shared" si="28"/>
        <v>0</v>
      </c>
      <c r="V37" s="37">
        <f t="shared" si="28"/>
        <v>0</v>
      </c>
      <c r="W37" s="37">
        <f t="shared" si="28"/>
        <v>0</v>
      </c>
      <c r="X37" s="37">
        <f t="shared" si="29"/>
        <v>0</v>
      </c>
      <c r="Y37" s="37">
        <f t="shared" si="29"/>
        <v>0</v>
      </c>
      <c r="Z37" s="37">
        <f t="shared" si="29"/>
        <v>708</v>
      </c>
      <c r="AA37" s="37">
        <f t="shared" si="29"/>
        <v>708</v>
      </c>
      <c r="AB37" s="37">
        <f t="shared" si="30"/>
        <v>100</v>
      </c>
      <c r="AC37" s="37">
        <f t="shared" si="31"/>
        <v>0</v>
      </c>
      <c r="AD37" s="39" t="e">
        <f t="shared" si="32"/>
        <v>#DIV/0!</v>
      </c>
      <c r="AE37" s="42"/>
      <c r="AF37" s="46"/>
      <c r="AG37" s="46">
        <v>708</v>
      </c>
      <c r="AH37" s="46">
        <v>708</v>
      </c>
      <c r="AI37" s="44" t="e">
        <f t="shared" si="137"/>
        <v>#DIV/0!</v>
      </c>
      <c r="AJ37" s="44"/>
      <c r="AK37" s="44"/>
      <c r="AL37" s="44"/>
      <c r="AM37" s="44"/>
      <c r="AN37" s="44"/>
      <c r="AO37" s="44"/>
      <c r="AP37" s="44"/>
      <c r="AQ37" s="44"/>
      <c r="AR37" s="54"/>
      <c r="AS37" s="54"/>
      <c r="AT37" s="54"/>
      <c r="AU37" s="54"/>
      <c r="AV37" s="54"/>
      <c r="AW37" s="54"/>
      <c r="AX37" s="42"/>
      <c r="AY37" s="42"/>
      <c r="AZ37" s="42"/>
      <c r="BA37" s="42"/>
      <c r="BB37" s="45">
        <f>AG37+AT37+AV37+AX37+AZ37</f>
        <v>708</v>
      </c>
      <c r="BC37" s="45">
        <f>BA37+AY37+AW37+AU37+AS37+AH37</f>
        <v>708</v>
      </c>
      <c r="BD37" s="45">
        <f t="shared" si="138"/>
        <v>100</v>
      </c>
      <c r="BE37" s="45">
        <f t="shared" si="139"/>
        <v>0</v>
      </c>
      <c r="BF37" s="44" t="e">
        <f t="shared" si="36"/>
        <v>#DIV/0!</v>
      </c>
      <c r="BG37" s="64"/>
      <c r="BH37" s="67"/>
      <c r="BI37" s="67"/>
      <c r="BJ37" s="67"/>
      <c r="BK37" s="62" t="e">
        <f t="shared" si="38"/>
        <v>#DIV/0!</v>
      </c>
      <c r="BL37" s="62"/>
      <c r="BM37" s="62"/>
      <c r="BN37" s="62"/>
      <c r="BO37" s="62"/>
      <c r="BP37" s="62"/>
      <c r="BQ37" s="62"/>
      <c r="BR37" s="62"/>
      <c r="BS37" s="62"/>
      <c r="BT37" s="70"/>
      <c r="BU37" s="70"/>
      <c r="BV37" s="66">
        <f>CX37+DZ37+FB37+GD37+HF37+IF37</f>
        <v>0</v>
      </c>
      <c r="BW37" s="66">
        <f t="shared" ref="BW37:CC38" si="198">CY37+EA37+FC37+GE37+HG37+IG37</f>
        <v>0</v>
      </c>
      <c r="BX37" s="66">
        <f t="shared" si="198"/>
        <v>0</v>
      </c>
      <c r="BY37" s="66">
        <f t="shared" si="198"/>
        <v>0</v>
      </c>
      <c r="BZ37" s="66">
        <f t="shared" si="198"/>
        <v>0</v>
      </c>
      <c r="CA37" s="66">
        <f t="shared" si="198"/>
        <v>0</v>
      </c>
      <c r="CB37" s="66">
        <f t="shared" si="198"/>
        <v>0</v>
      </c>
      <c r="CC37" s="66">
        <f t="shared" si="198"/>
        <v>0</v>
      </c>
      <c r="CD37" s="63"/>
      <c r="CE37" s="63">
        <f>CC37+CA37+BY37+BW37+BU37+BJ37</f>
        <v>0</v>
      </c>
      <c r="CF37" s="63" t="e">
        <f t="shared" si="140"/>
        <v>#DIV/0!</v>
      </c>
      <c r="CG37" s="63">
        <f t="shared" si="141"/>
        <v>0</v>
      </c>
      <c r="CH37" s="62" t="e">
        <f t="shared" si="40"/>
        <v>#DIV/0!</v>
      </c>
      <c r="CI37" s="77"/>
      <c r="CJ37" s="46"/>
      <c r="CK37" s="46"/>
      <c r="CL37" s="46"/>
      <c r="CM37" s="44" t="e">
        <f t="shared" si="42"/>
        <v>#DIV/0!</v>
      </c>
      <c r="CN37" s="44"/>
      <c r="CO37" s="44"/>
      <c r="CP37" s="44"/>
      <c r="CQ37" s="44"/>
      <c r="CR37" s="44"/>
      <c r="CS37" s="44"/>
      <c r="CT37" s="44"/>
      <c r="CU37" s="44"/>
      <c r="CV37" s="54"/>
      <c r="CW37" s="54"/>
      <c r="CX37" s="54"/>
      <c r="CY37" s="54"/>
      <c r="CZ37" s="54"/>
      <c r="DA37" s="54"/>
      <c r="DB37" s="42"/>
      <c r="DC37" s="42"/>
      <c r="DD37" s="42"/>
      <c r="DE37" s="42"/>
      <c r="DF37" s="45"/>
      <c r="DG37" s="45">
        <f>DE37+DC37+DA37+CY37+CW37+CL37</f>
        <v>0</v>
      </c>
      <c r="DH37" s="45" t="e">
        <f t="shared" si="43"/>
        <v>#DIV/0!</v>
      </c>
      <c r="DI37" s="45">
        <f t="shared" si="44"/>
        <v>0</v>
      </c>
      <c r="DJ37" s="44" t="e">
        <f t="shared" si="45"/>
        <v>#DIV/0!</v>
      </c>
      <c r="DK37" s="42"/>
      <c r="DL37" s="46"/>
      <c r="DM37" s="46"/>
      <c r="DN37" s="46"/>
      <c r="DO37" s="44" t="e">
        <f t="shared" si="142"/>
        <v>#DIV/0!</v>
      </c>
      <c r="DP37" s="44"/>
      <c r="DQ37" s="44"/>
      <c r="DR37" s="44"/>
      <c r="DS37" s="44"/>
      <c r="DT37" s="44"/>
      <c r="DU37" s="44"/>
      <c r="DV37" s="44"/>
      <c r="DW37" s="44"/>
      <c r="DX37" s="54"/>
      <c r="DY37" s="54"/>
      <c r="DZ37" s="54"/>
      <c r="EA37" s="54"/>
      <c r="EB37" s="54"/>
      <c r="EC37" s="54"/>
      <c r="ED37" s="42"/>
      <c r="EE37" s="42"/>
      <c r="EF37" s="42"/>
      <c r="EG37" s="42"/>
      <c r="EH37" s="45">
        <f>DM37+DZ37+EB37+ED37+EF37</f>
        <v>0</v>
      </c>
      <c r="EI37" s="45">
        <f>DN37+EA37+EC37+EE37+EG37</f>
        <v>0</v>
      </c>
      <c r="EJ37" s="45" t="e">
        <f t="shared" si="143"/>
        <v>#DIV/0!</v>
      </c>
      <c r="EK37" s="45">
        <f t="shared" si="144"/>
        <v>0</v>
      </c>
      <c r="EL37" s="44" t="e">
        <f t="shared" si="123"/>
        <v>#DIV/0!</v>
      </c>
      <c r="EM37" s="42"/>
      <c r="EN37" s="46"/>
      <c r="EO37" s="46"/>
      <c r="EP37" s="46"/>
      <c r="EQ37" s="44" t="e">
        <f t="shared" si="145"/>
        <v>#DIV/0!</v>
      </c>
      <c r="ER37" s="44"/>
      <c r="ES37" s="44"/>
      <c r="ET37" s="44"/>
      <c r="EU37" s="44"/>
      <c r="EV37" s="44"/>
      <c r="EW37" s="44"/>
      <c r="EX37" s="44"/>
      <c r="EY37" s="44"/>
      <c r="EZ37" s="54"/>
      <c r="FA37" s="54"/>
      <c r="FB37" s="54"/>
      <c r="FC37" s="54"/>
      <c r="FD37" s="54"/>
      <c r="FE37" s="54"/>
      <c r="FF37" s="42"/>
      <c r="FG37" s="42"/>
      <c r="FH37" s="42"/>
      <c r="FI37" s="42"/>
      <c r="FJ37" s="45"/>
      <c r="FK37" s="45">
        <f>FI37+FG37+FE37+FC37+FA37+EP37</f>
        <v>0</v>
      </c>
      <c r="FL37" s="45" t="e">
        <f t="shared" si="146"/>
        <v>#DIV/0!</v>
      </c>
      <c r="FM37" s="45">
        <f t="shared" si="147"/>
        <v>0</v>
      </c>
      <c r="FN37" s="44" t="e">
        <f t="shared" si="124"/>
        <v>#DIV/0!</v>
      </c>
      <c r="FO37" s="42"/>
      <c r="FP37" s="46"/>
      <c r="FQ37" s="46"/>
      <c r="FR37" s="46"/>
      <c r="FS37" s="44" t="e">
        <f t="shared" si="148"/>
        <v>#DIV/0!</v>
      </c>
      <c r="FT37" s="44"/>
      <c r="FU37" s="44"/>
      <c r="FV37" s="44"/>
      <c r="FW37" s="44"/>
      <c r="FX37" s="44"/>
      <c r="FY37" s="44"/>
      <c r="FZ37" s="44"/>
      <c r="GA37" s="44"/>
      <c r="GB37" s="54"/>
      <c r="GC37" s="54"/>
      <c r="GD37" s="54"/>
      <c r="GE37" s="54"/>
      <c r="GF37" s="54"/>
      <c r="GG37" s="54"/>
      <c r="GH37" s="42"/>
      <c r="GI37" s="42"/>
      <c r="GJ37" s="42"/>
      <c r="GK37" s="42"/>
      <c r="GL37" s="45"/>
      <c r="GM37" s="45">
        <f>GK37+GI37+GG37+GE37+GC37+FR37</f>
        <v>0</v>
      </c>
      <c r="GN37" s="45" t="e">
        <f t="shared" si="149"/>
        <v>#DIV/0!</v>
      </c>
      <c r="GO37" s="45">
        <f t="shared" si="150"/>
        <v>0</v>
      </c>
      <c r="GP37" s="44" t="e">
        <f t="shared" si="125"/>
        <v>#DIV/0!</v>
      </c>
      <c r="GQ37" s="42"/>
      <c r="GR37" s="46"/>
      <c r="GS37" s="46"/>
      <c r="GT37" s="46"/>
      <c r="GU37" s="44" t="e">
        <f t="shared" si="151"/>
        <v>#DIV/0!</v>
      </c>
      <c r="GV37" s="44"/>
      <c r="GW37" s="44"/>
      <c r="GX37" s="44"/>
      <c r="GY37" s="44"/>
      <c r="GZ37" s="44"/>
      <c r="HA37" s="44"/>
      <c r="HB37" s="44"/>
      <c r="HC37" s="44"/>
      <c r="HD37" s="54"/>
      <c r="HE37" s="54"/>
      <c r="HF37" s="54"/>
      <c r="HG37" s="54"/>
      <c r="HH37" s="54"/>
      <c r="HI37" s="54"/>
      <c r="HJ37" s="42"/>
      <c r="HK37" s="42"/>
      <c r="HL37" s="42"/>
      <c r="HM37" s="42"/>
      <c r="HN37" s="45"/>
      <c r="HO37" s="45">
        <f>HM37+HK37+HI37+HG37+HE37+GT37</f>
        <v>0</v>
      </c>
      <c r="HP37" s="45" t="e">
        <f t="shared" si="152"/>
        <v>#DIV/0!</v>
      </c>
      <c r="HQ37" s="45">
        <f t="shared" si="153"/>
        <v>0</v>
      </c>
      <c r="HR37" s="44" t="e">
        <f t="shared" si="126"/>
        <v>#DIV/0!</v>
      </c>
      <c r="HS37" s="42"/>
      <c r="HT37" s="46"/>
      <c r="HU37" s="46"/>
      <c r="HV37" s="46"/>
      <c r="HW37" s="44" t="e">
        <f t="shared" si="55"/>
        <v>#DIV/0!</v>
      </c>
      <c r="HX37" s="44"/>
      <c r="HY37" s="44"/>
      <c r="HZ37" s="44"/>
      <c r="IA37" s="44"/>
      <c r="IB37" s="44"/>
      <c r="IC37" s="44"/>
      <c r="ID37" s="44"/>
      <c r="IE37" s="44"/>
      <c r="IF37" s="54"/>
      <c r="IG37" s="54"/>
      <c r="IH37" s="54"/>
      <c r="II37" s="54"/>
      <c r="IJ37" s="54"/>
      <c r="IK37" s="54"/>
      <c r="IL37" s="42"/>
      <c r="IM37" s="42"/>
      <c r="IN37" s="42"/>
      <c r="IO37" s="42"/>
      <c r="IP37" s="45"/>
      <c r="IQ37" s="45">
        <f>IO37+IM37+IK37+II37+IG37+HV37</f>
        <v>0</v>
      </c>
      <c r="IR37" s="45" t="e">
        <f t="shared" si="154"/>
        <v>#DIV/0!</v>
      </c>
      <c r="IS37" s="45">
        <f t="shared" si="155"/>
        <v>0</v>
      </c>
      <c r="IT37" s="44" t="e">
        <f t="shared" si="127"/>
        <v>#DIV/0!</v>
      </c>
    </row>
    <row r="38" spans="1:254" s="15" customFormat="1" ht="25.5" customHeight="1">
      <c r="A38" s="13" t="s">
        <v>56</v>
      </c>
      <c r="B38" s="19" t="s">
        <v>57</v>
      </c>
      <c r="C38" s="37">
        <f t="shared" si="27"/>
        <v>222.16</v>
      </c>
      <c r="D38" s="37">
        <f t="shared" si="27"/>
        <v>204.7</v>
      </c>
      <c r="E38" s="37">
        <f t="shared" si="27"/>
        <v>0</v>
      </c>
      <c r="F38" s="37">
        <f t="shared" si="27"/>
        <v>0</v>
      </c>
      <c r="G38" s="37" t="e">
        <f t="shared" si="1"/>
        <v>#DIV/0!</v>
      </c>
      <c r="H38" s="37">
        <f t="shared" si="128"/>
        <v>0</v>
      </c>
      <c r="I38" s="37">
        <f t="shared" si="128"/>
        <v>0</v>
      </c>
      <c r="J38" s="37">
        <f t="shared" si="128"/>
        <v>0</v>
      </c>
      <c r="K38" s="37">
        <f t="shared" si="128"/>
        <v>0</v>
      </c>
      <c r="L38" s="37">
        <f t="shared" si="128"/>
        <v>0</v>
      </c>
      <c r="M38" s="37">
        <f t="shared" si="128"/>
        <v>0</v>
      </c>
      <c r="N38" s="37">
        <f t="shared" si="128"/>
        <v>0</v>
      </c>
      <c r="O38" s="37">
        <f t="shared" si="128"/>
        <v>0</v>
      </c>
      <c r="P38" s="37">
        <f t="shared" si="128"/>
        <v>0</v>
      </c>
      <c r="Q38" s="37">
        <f t="shared" si="128"/>
        <v>0</v>
      </c>
      <c r="R38" s="37">
        <f t="shared" si="128"/>
        <v>0</v>
      </c>
      <c r="S38" s="37">
        <f t="shared" si="156"/>
        <v>0</v>
      </c>
      <c r="T38" s="37">
        <f t="shared" si="83"/>
        <v>0</v>
      </c>
      <c r="U38" s="37">
        <f t="shared" si="28"/>
        <v>0</v>
      </c>
      <c r="V38" s="37">
        <f t="shared" si="28"/>
        <v>0</v>
      </c>
      <c r="W38" s="37">
        <f t="shared" si="28"/>
        <v>0</v>
      </c>
      <c r="X38" s="37">
        <f t="shared" si="29"/>
        <v>0</v>
      </c>
      <c r="Y38" s="37">
        <f t="shared" si="29"/>
        <v>0</v>
      </c>
      <c r="Z38" s="37">
        <f t="shared" si="29"/>
        <v>0</v>
      </c>
      <c r="AA38" s="37">
        <f t="shared" si="29"/>
        <v>0</v>
      </c>
      <c r="AB38" s="37" t="e">
        <f t="shared" si="30"/>
        <v>#DIV/0!</v>
      </c>
      <c r="AC38" s="37">
        <f t="shared" si="31"/>
        <v>0</v>
      </c>
      <c r="AD38" s="39">
        <f t="shared" si="32"/>
        <v>0</v>
      </c>
      <c r="AE38" s="42">
        <v>1.5</v>
      </c>
      <c r="AF38" s="46"/>
      <c r="AG38" s="46"/>
      <c r="AH38" s="46"/>
      <c r="AI38" s="44" t="e">
        <f t="shared" si="137"/>
        <v>#DIV/0!</v>
      </c>
      <c r="AJ38" s="44"/>
      <c r="AK38" s="44"/>
      <c r="AL38" s="44"/>
      <c r="AM38" s="44"/>
      <c r="AN38" s="44"/>
      <c r="AO38" s="44"/>
      <c r="AP38" s="44"/>
      <c r="AQ38" s="44"/>
      <c r="AR38" s="53"/>
      <c r="AS38" s="54"/>
      <c r="AT38" s="53"/>
      <c r="AU38" s="53"/>
      <c r="AV38" s="53"/>
      <c r="AW38" s="54"/>
      <c r="AX38" s="42"/>
      <c r="AY38" s="42"/>
      <c r="AZ38" s="42"/>
      <c r="BA38" s="42"/>
      <c r="BB38" s="45">
        <f>AG38+AJ38+AL38+AN38+AP38+AR38+AT38+AV38+AX38+AZ38</f>
        <v>0</v>
      </c>
      <c r="BC38" s="45">
        <f>AH38+AK38+AM38+AO38+AQ38+AS38+AU38+AW38+AY38+BA38</f>
        <v>0</v>
      </c>
      <c r="BD38" s="45" t="e">
        <f t="shared" si="138"/>
        <v>#DIV/0!</v>
      </c>
      <c r="BE38" s="45">
        <f t="shared" si="139"/>
        <v>0</v>
      </c>
      <c r="BF38" s="44">
        <f t="shared" si="36"/>
        <v>0</v>
      </c>
      <c r="BG38" s="64">
        <f t="shared" ref="BG38:BG48" si="199">CI38+DK38+EM38+FO38+GQ38+HS38</f>
        <v>220.66</v>
      </c>
      <c r="BH38" s="64">
        <f>CJ38+DL38+EN38+FP38+GR38+HT38</f>
        <v>204.7</v>
      </c>
      <c r="BI38" s="64">
        <f>CK38+DM38+EO38+FQ38+GS38+HU38</f>
        <v>0</v>
      </c>
      <c r="BJ38" s="64">
        <f>CL38+DN38+EP38+FR38+GT38+HV38</f>
        <v>0</v>
      </c>
      <c r="BK38" s="62">
        <f t="shared" si="38"/>
        <v>0</v>
      </c>
      <c r="BL38" s="64">
        <f t="shared" ref="BL38:BW38" si="200">CN38+DP38+ER38+FT38+GV38+HX38</f>
        <v>0</v>
      </c>
      <c r="BM38" s="64">
        <f t="shared" si="200"/>
        <v>0</v>
      </c>
      <c r="BN38" s="64">
        <f t="shared" si="200"/>
        <v>0</v>
      </c>
      <c r="BO38" s="64"/>
      <c r="BP38" s="64">
        <f t="shared" si="200"/>
        <v>0</v>
      </c>
      <c r="BQ38" s="64"/>
      <c r="BR38" s="64">
        <f t="shared" si="200"/>
        <v>0</v>
      </c>
      <c r="BS38" s="64"/>
      <c r="BT38" s="64">
        <f t="shared" si="200"/>
        <v>0</v>
      </c>
      <c r="BU38" s="64"/>
      <c r="BV38" s="66">
        <f>CX38+DZ38+FB38+GD38+HF38+IF38</f>
        <v>0</v>
      </c>
      <c r="BW38" s="64">
        <f t="shared" si="200"/>
        <v>0</v>
      </c>
      <c r="BX38" s="66">
        <f t="shared" si="198"/>
        <v>0</v>
      </c>
      <c r="BY38" s="66">
        <f t="shared" si="198"/>
        <v>0</v>
      </c>
      <c r="BZ38" s="66">
        <f t="shared" si="198"/>
        <v>0</v>
      </c>
      <c r="CA38" s="66">
        <f t="shared" si="198"/>
        <v>0</v>
      </c>
      <c r="CB38" s="66">
        <f t="shared" si="198"/>
        <v>0</v>
      </c>
      <c r="CC38" s="66">
        <f t="shared" si="198"/>
        <v>0</v>
      </c>
      <c r="CD38" s="63">
        <f>BI38+BL38+BN38+BP38+BR38+BT38+BV38+BX38+BZ38+CB38</f>
        <v>0</v>
      </c>
      <c r="CE38" s="63">
        <f>BJ38+BM38+BO38+BQ38+BS38+BU38+BW38+BY38+CA38+CC38</f>
        <v>0</v>
      </c>
      <c r="CF38" s="63" t="e">
        <f t="shared" si="140"/>
        <v>#DIV/0!</v>
      </c>
      <c r="CG38" s="63">
        <f t="shared" si="141"/>
        <v>0</v>
      </c>
      <c r="CH38" s="62">
        <f t="shared" si="40"/>
        <v>0</v>
      </c>
      <c r="CI38" s="71">
        <v>220.66</v>
      </c>
      <c r="CJ38" s="46">
        <v>204.7</v>
      </c>
      <c r="CK38" s="46"/>
      <c r="CL38" s="46"/>
      <c r="CM38" s="44">
        <f t="shared" si="42"/>
        <v>0</v>
      </c>
      <c r="CN38" s="44"/>
      <c r="CO38" s="44"/>
      <c r="CP38" s="44"/>
      <c r="CQ38" s="44"/>
      <c r="CR38" s="44"/>
      <c r="CS38" s="44"/>
      <c r="CT38" s="44"/>
      <c r="CU38" s="44"/>
      <c r="CV38" s="53"/>
      <c r="CW38" s="54"/>
      <c r="CX38" s="53"/>
      <c r="CY38" s="53"/>
      <c r="CZ38" s="53"/>
      <c r="DA38" s="54"/>
      <c r="DB38" s="42"/>
      <c r="DC38" s="42"/>
      <c r="DD38" s="42"/>
      <c r="DE38" s="42"/>
      <c r="DF38" s="45">
        <f>CK38+CN38+CP38+CR38+CT38+CV38+CX38+CZ38+DB38+DD38</f>
        <v>0</v>
      </c>
      <c r="DG38" s="45">
        <f>CL38+CO38+CQ38+CS38+CU38+CW38+CY38+DA38+DC38+DE38</f>
        <v>0</v>
      </c>
      <c r="DH38" s="45" t="e">
        <f t="shared" si="43"/>
        <v>#DIV/0!</v>
      </c>
      <c r="DI38" s="45">
        <f t="shared" si="44"/>
        <v>0</v>
      </c>
      <c r="DJ38" s="44">
        <f t="shared" si="45"/>
        <v>0</v>
      </c>
      <c r="DK38" s="42"/>
      <c r="DL38" s="46"/>
      <c r="DM38" s="46"/>
      <c r="DN38" s="46"/>
      <c r="DO38" s="44" t="e">
        <f t="shared" si="142"/>
        <v>#DIV/0!</v>
      </c>
      <c r="DP38" s="44"/>
      <c r="DQ38" s="44"/>
      <c r="DR38" s="44"/>
      <c r="DS38" s="44"/>
      <c r="DT38" s="44"/>
      <c r="DU38" s="44"/>
      <c r="DV38" s="44"/>
      <c r="DW38" s="44"/>
      <c r="DX38" s="53"/>
      <c r="DY38" s="54"/>
      <c r="DZ38" s="53"/>
      <c r="EA38" s="53"/>
      <c r="EB38" s="53"/>
      <c r="EC38" s="54"/>
      <c r="ED38" s="42"/>
      <c r="EE38" s="42"/>
      <c r="EF38" s="42"/>
      <c r="EG38" s="42"/>
      <c r="EH38" s="45">
        <f>DM38+DP38+DR38+DT38+DV38+DX38+DZ38+EB38+ED38+EF38</f>
        <v>0</v>
      </c>
      <c r="EI38" s="45">
        <f>DN38+DQ38+DS38+DU38+DW38+DY38+EA38+EC38+EE38+EG38</f>
        <v>0</v>
      </c>
      <c r="EJ38" s="45" t="e">
        <f t="shared" si="143"/>
        <v>#DIV/0!</v>
      </c>
      <c r="EK38" s="45">
        <f t="shared" si="144"/>
        <v>0</v>
      </c>
      <c r="EL38" s="44" t="e">
        <f t="shared" si="123"/>
        <v>#DIV/0!</v>
      </c>
      <c r="EM38" s="42"/>
      <c r="EN38" s="46"/>
      <c r="EO38" s="46"/>
      <c r="EP38" s="46"/>
      <c r="EQ38" s="44" t="e">
        <f t="shared" si="145"/>
        <v>#DIV/0!</v>
      </c>
      <c r="ER38" s="44"/>
      <c r="ES38" s="44"/>
      <c r="ET38" s="44"/>
      <c r="EU38" s="44"/>
      <c r="EV38" s="44"/>
      <c r="EW38" s="44"/>
      <c r="EX38" s="44"/>
      <c r="EY38" s="44"/>
      <c r="EZ38" s="53"/>
      <c r="FA38" s="54"/>
      <c r="FB38" s="53"/>
      <c r="FC38" s="53"/>
      <c r="FD38" s="53"/>
      <c r="FE38" s="54"/>
      <c r="FF38" s="42"/>
      <c r="FG38" s="42"/>
      <c r="FH38" s="42"/>
      <c r="FI38" s="42"/>
      <c r="FJ38" s="45">
        <f>EO38+ER38+ET38+EV38+EX38+EZ38+FB38+FD38+FF38+FH38</f>
        <v>0</v>
      </c>
      <c r="FK38" s="45">
        <f>EP38+ES38+EU38+EW38+EY38+FA38+FC38+FE38+FG38+FI38</f>
        <v>0</v>
      </c>
      <c r="FL38" s="45" t="e">
        <f t="shared" si="146"/>
        <v>#DIV/0!</v>
      </c>
      <c r="FM38" s="45">
        <f t="shared" si="147"/>
        <v>0</v>
      </c>
      <c r="FN38" s="44" t="e">
        <f t="shared" si="124"/>
        <v>#DIV/0!</v>
      </c>
      <c r="FO38" s="42"/>
      <c r="FP38" s="46"/>
      <c r="FQ38" s="46"/>
      <c r="FR38" s="46"/>
      <c r="FS38" s="44" t="e">
        <f t="shared" si="148"/>
        <v>#DIV/0!</v>
      </c>
      <c r="FT38" s="44"/>
      <c r="FU38" s="44"/>
      <c r="FV38" s="44"/>
      <c r="FW38" s="44"/>
      <c r="FX38" s="44"/>
      <c r="FY38" s="44"/>
      <c r="FZ38" s="44"/>
      <c r="GA38" s="44"/>
      <c r="GB38" s="53"/>
      <c r="GC38" s="54"/>
      <c r="GD38" s="53"/>
      <c r="GE38" s="53"/>
      <c r="GF38" s="53"/>
      <c r="GG38" s="54"/>
      <c r="GH38" s="42"/>
      <c r="GI38" s="42"/>
      <c r="GJ38" s="42"/>
      <c r="GK38" s="42"/>
      <c r="GL38" s="45">
        <f>FQ38+FT38+FV38+FX38+FZ38+GB38+GD38+GF38+GH38+GJ38</f>
        <v>0</v>
      </c>
      <c r="GM38" s="45">
        <f>FR38+FU38+FW38+FY38+GA38+GC38+GE38+GG38+GI38+GK38</f>
        <v>0</v>
      </c>
      <c r="GN38" s="45" t="e">
        <f t="shared" si="149"/>
        <v>#DIV/0!</v>
      </c>
      <c r="GO38" s="45">
        <f t="shared" si="150"/>
        <v>0</v>
      </c>
      <c r="GP38" s="44" t="e">
        <f t="shared" si="125"/>
        <v>#DIV/0!</v>
      </c>
      <c r="GQ38" s="42"/>
      <c r="GR38" s="46"/>
      <c r="GS38" s="46"/>
      <c r="GT38" s="46"/>
      <c r="GU38" s="44" t="e">
        <f t="shared" si="151"/>
        <v>#DIV/0!</v>
      </c>
      <c r="GV38" s="44"/>
      <c r="GW38" s="44"/>
      <c r="GX38" s="44"/>
      <c r="GY38" s="44"/>
      <c r="GZ38" s="44"/>
      <c r="HA38" s="44"/>
      <c r="HB38" s="44"/>
      <c r="HC38" s="44"/>
      <c r="HD38" s="53"/>
      <c r="HE38" s="54"/>
      <c r="HF38" s="53"/>
      <c r="HG38" s="53"/>
      <c r="HH38" s="53"/>
      <c r="HI38" s="54"/>
      <c r="HJ38" s="42"/>
      <c r="HK38" s="42"/>
      <c r="HL38" s="42"/>
      <c r="HM38" s="42"/>
      <c r="HN38" s="45">
        <f>GS38+GV38+GX38+GZ38+HB38+HD38+HF38+HH38+HJ38+HL38</f>
        <v>0</v>
      </c>
      <c r="HO38" s="45">
        <f>GT38+GW38+GY38+HA38+HC38+HE38+HG38+HI38+HK38+HM38</f>
        <v>0</v>
      </c>
      <c r="HP38" s="45" t="e">
        <f t="shared" si="152"/>
        <v>#DIV/0!</v>
      </c>
      <c r="HQ38" s="45">
        <f t="shared" si="153"/>
        <v>0</v>
      </c>
      <c r="HR38" s="44" t="e">
        <f t="shared" si="126"/>
        <v>#DIV/0!</v>
      </c>
      <c r="HS38" s="42"/>
      <c r="HT38" s="46"/>
      <c r="HU38" s="46"/>
      <c r="HV38" s="46"/>
      <c r="HW38" s="44" t="e">
        <f t="shared" si="55"/>
        <v>#DIV/0!</v>
      </c>
      <c r="HX38" s="44"/>
      <c r="HY38" s="44"/>
      <c r="HZ38" s="44"/>
      <c r="IA38" s="44"/>
      <c r="IB38" s="44"/>
      <c r="IC38" s="44"/>
      <c r="ID38" s="44"/>
      <c r="IE38" s="44"/>
      <c r="IF38" s="53"/>
      <c r="IG38" s="54"/>
      <c r="IH38" s="53"/>
      <c r="II38" s="53"/>
      <c r="IJ38" s="53"/>
      <c r="IK38" s="54"/>
      <c r="IL38" s="42"/>
      <c r="IM38" s="42"/>
      <c r="IN38" s="42"/>
      <c r="IO38" s="42"/>
      <c r="IP38" s="45">
        <f>HU38+HX38+HZ38+IB38+ID38+IF38+IH38+IJ38+IL38+IN38</f>
        <v>0</v>
      </c>
      <c r="IQ38" s="45">
        <f>HV38+HY38+IA38+IC38+IE38+IG38+II38+IK38+IM38+IO38</f>
        <v>0</v>
      </c>
      <c r="IR38" s="45" t="e">
        <f t="shared" si="154"/>
        <v>#DIV/0!</v>
      </c>
      <c r="IS38" s="45">
        <f t="shared" si="155"/>
        <v>0</v>
      </c>
      <c r="IT38" s="44" t="e">
        <f t="shared" si="127"/>
        <v>#DIV/0!</v>
      </c>
    </row>
    <row r="39" spans="1:254" s="15" customFormat="1" ht="30" customHeight="1">
      <c r="A39" s="11" t="s">
        <v>58</v>
      </c>
      <c r="B39" s="17" t="s">
        <v>59</v>
      </c>
      <c r="C39" s="37">
        <f t="shared" si="27"/>
        <v>567.4</v>
      </c>
      <c r="D39" s="37">
        <f t="shared" si="27"/>
        <v>344</v>
      </c>
      <c r="E39" s="37">
        <f t="shared" si="27"/>
        <v>335</v>
      </c>
      <c r="F39" s="37">
        <f t="shared" si="27"/>
        <v>429.09999999999997</v>
      </c>
      <c r="G39" s="37">
        <f t="shared" si="1"/>
        <v>1.3042553191489361</v>
      </c>
      <c r="H39" s="37">
        <f t="shared" si="128"/>
        <v>0</v>
      </c>
      <c r="I39" s="37">
        <f t="shared" si="128"/>
        <v>0</v>
      </c>
      <c r="J39" s="37">
        <f t="shared" si="128"/>
        <v>0</v>
      </c>
      <c r="K39" s="37">
        <f t="shared" si="128"/>
        <v>0</v>
      </c>
      <c r="L39" s="37">
        <f t="shared" si="128"/>
        <v>0</v>
      </c>
      <c r="M39" s="37">
        <f t="shared" si="128"/>
        <v>0</v>
      </c>
      <c r="N39" s="37">
        <f t="shared" si="128"/>
        <v>0</v>
      </c>
      <c r="O39" s="37">
        <f t="shared" si="128"/>
        <v>0</v>
      </c>
      <c r="P39" s="37">
        <f t="shared" si="128"/>
        <v>0</v>
      </c>
      <c r="Q39" s="37">
        <f t="shared" si="128"/>
        <v>0</v>
      </c>
      <c r="R39" s="37">
        <f t="shared" si="128"/>
        <v>15</v>
      </c>
      <c r="S39" s="37">
        <f t="shared" si="156"/>
        <v>60</v>
      </c>
      <c r="T39" s="37">
        <f t="shared" si="83"/>
        <v>15</v>
      </c>
      <c r="U39" s="37">
        <f t="shared" si="28"/>
        <v>50</v>
      </c>
      <c r="V39" s="37">
        <f t="shared" si="28"/>
        <v>15</v>
      </c>
      <c r="W39" s="37">
        <f t="shared" si="28"/>
        <v>50</v>
      </c>
      <c r="X39" s="37">
        <f t="shared" si="29"/>
        <v>20</v>
      </c>
      <c r="Y39" s="37">
        <f t="shared" si="29"/>
        <v>100</v>
      </c>
      <c r="Z39" s="37">
        <f t="shared" si="29"/>
        <v>400</v>
      </c>
      <c r="AA39" s="37">
        <f t="shared" si="29"/>
        <v>569.1</v>
      </c>
      <c r="AB39" s="37">
        <f t="shared" si="30"/>
        <v>142.27500000000001</v>
      </c>
      <c r="AC39" s="37">
        <f t="shared" si="31"/>
        <v>169.10000000000002</v>
      </c>
      <c r="AD39" s="39">
        <f t="shared" si="32"/>
        <v>1.0029961226647868</v>
      </c>
      <c r="AE39" s="42">
        <f>AE40+AE41+AE42+AE43+AE44+AE45+AE46+AE47</f>
        <v>532.4</v>
      </c>
      <c r="AF39" s="42">
        <f>AF40+AF41+AF42+AF43+AF44+AF45+AF46+AF47</f>
        <v>329</v>
      </c>
      <c r="AG39" s="42">
        <f>AG40+AG41+AG42+AG43+AG44+AG45+AG46+AG47</f>
        <v>335</v>
      </c>
      <c r="AH39" s="42">
        <f>AH40+AH41+AH42+AH43+AH44+AH45+AH46+AH47</f>
        <v>429.09999999999997</v>
      </c>
      <c r="AI39" s="44">
        <f t="shared" si="137"/>
        <v>1.3042553191489361</v>
      </c>
      <c r="AJ39" s="42">
        <f t="shared" ref="AJ39:BC39" si="201">AJ40+AJ41+AJ42+AJ43+AJ45+AJ46+AJ47</f>
        <v>0</v>
      </c>
      <c r="AK39" s="50">
        <f t="shared" si="201"/>
        <v>0</v>
      </c>
      <c r="AL39" s="50">
        <f t="shared" si="201"/>
        <v>0</v>
      </c>
      <c r="AM39" s="42"/>
      <c r="AN39" s="50">
        <f t="shared" si="201"/>
        <v>0</v>
      </c>
      <c r="AO39" s="50"/>
      <c r="AP39" s="42">
        <f t="shared" si="201"/>
        <v>0</v>
      </c>
      <c r="AQ39" s="50"/>
      <c r="AR39" s="42">
        <f t="shared" si="201"/>
        <v>0</v>
      </c>
      <c r="AS39" s="42"/>
      <c r="AT39" s="42">
        <f t="shared" si="201"/>
        <v>15</v>
      </c>
      <c r="AU39" s="42">
        <f t="shared" si="201"/>
        <v>60</v>
      </c>
      <c r="AV39" s="42">
        <f t="shared" si="201"/>
        <v>15</v>
      </c>
      <c r="AW39" s="42">
        <f t="shared" si="201"/>
        <v>50</v>
      </c>
      <c r="AX39" s="42">
        <f t="shared" si="201"/>
        <v>15</v>
      </c>
      <c r="AY39" s="42">
        <f t="shared" si="201"/>
        <v>50</v>
      </c>
      <c r="AZ39" s="42">
        <f t="shared" si="201"/>
        <v>20</v>
      </c>
      <c r="BA39" s="42">
        <f t="shared" si="201"/>
        <v>100</v>
      </c>
      <c r="BB39" s="45">
        <f>AG39+AT39+AV39+AX39+AZ39</f>
        <v>400</v>
      </c>
      <c r="BC39" s="42">
        <f t="shared" si="201"/>
        <v>569.1</v>
      </c>
      <c r="BD39" s="45">
        <f t="shared" si="138"/>
        <v>142.27500000000001</v>
      </c>
      <c r="BE39" s="45">
        <f t="shared" si="139"/>
        <v>169.10000000000002</v>
      </c>
      <c r="BF39" s="44">
        <f t="shared" si="36"/>
        <v>1.0689331329827199</v>
      </c>
      <c r="BG39" s="64">
        <f>BG40+BG41+BG42+BG43+BG45+BG46+BG47</f>
        <v>35</v>
      </c>
      <c r="BH39" s="65">
        <f>BH40+BH41+BH42+BH43+BH45+BH46+BH47</f>
        <v>15</v>
      </c>
      <c r="BI39" s="65">
        <f>BI40+BI41+BI42+BI43+BI45+BI46+BI47</f>
        <v>0</v>
      </c>
      <c r="BJ39" s="65">
        <f>BJ40+BJ41+BJ42+BJ43+BJ45+BJ46+BJ47</f>
        <v>0</v>
      </c>
      <c r="BK39" s="62">
        <f t="shared" si="38"/>
        <v>0</v>
      </c>
      <c r="BL39" s="64">
        <f t="shared" ref="BL39:BR39" si="202">BL40+BL41+BL42+BL43+BL45+BL46+BL47</f>
        <v>0</v>
      </c>
      <c r="BM39" s="65">
        <f t="shared" si="202"/>
        <v>0</v>
      </c>
      <c r="BN39" s="65">
        <f t="shared" si="202"/>
        <v>0</v>
      </c>
      <c r="BO39" s="64"/>
      <c r="BP39" s="65">
        <f t="shared" si="202"/>
        <v>0</v>
      </c>
      <c r="BQ39" s="65"/>
      <c r="BR39" s="64">
        <f t="shared" si="202"/>
        <v>0</v>
      </c>
      <c r="BS39" s="65"/>
      <c r="BT39" s="64">
        <f t="shared" ref="BT39:CE39" si="203">BT40+BT41+BT42+BT43+BT45+BT46+BT47</f>
        <v>0</v>
      </c>
      <c r="BU39" s="64"/>
      <c r="BV39" s="64">
        <f t="shared" si="203"/>
        <v>0</v>
      </c>
      <c r="BW39" s="64">
        <f t="shared" si="203"/>
        <v>0</v>
      </c>
      <c r="BX39" s="64">
        <f t="shared" si="203"/>
        <v>0</v>
      </c>
      <c r="BY39" s="64">
        <f t="shared" si="203"/>
        <v>0</v>
      </c>
      <c r="BZ39" s="64">
        <f t="shared" si="203"/>
        <v>0</v>
      </c>
      <c r="CA39" s="64">
        <f t="shared" si="203"/>
        <v>0</v>
      </c>
      <c r="CB39" s="64">
        <f t="shared" si="203"/>
        <v>0</v>
      </c>
      <c r="CC39" s="64">
        <f t="shared" si="203"/>
        <v>0</v>
      </c>
      <c r="CD39" s="64">
        <f t="shared" si="203"/>
        <v>0</v>
      </c>
      <c r="CE39" s="64">
        <f t="shared" si="203"/>
        <v>0</v>
      </c>
      <c r="CF39" s="63" t="e">
        <f t="shared" si="140"/>
        <v>#DIV/0!</v>
      </c>
      <c r="CG39" s="63">
        <f t="shared" si="141"/>
        <v>0</v>
      </c>
      <c r="CH39" s="62">
        <f t="shared" si="40"/>
        <v>0</v>
      </c>
      <c r="CI39" s="77">
        <f>CI40+CI41+CI42+CI43+CI45+CI46+CI47</f>
        <v>25</v>
      </c>
      <c r="CJ39" s="50">
        <f>CJ40+CJ41+CJ42+CJ43+CJ45+CJ46+CJ47</f>
        <v>5</v>
      </c>
      <c r="CK39" s="50">
        <f>CK40+CK41+CK42+CK43+CK45+CK46+CK47</f>
        <v>0</v>
      </c>
      <c r="CL39" s="50">
        <f>CL40+CL41+CL42+CL43+CL45+CL46+CL47</f>
        <v>0</v>
      </c>
      <c r="CM39" s="44">
        <f t="shared" si="42"/>
        <v>0</v>
      </c>
      <c r="CN39" s="42"/>
      <c r="CO39" s="50"/>
      <c r="CP39" s="50"/>
      <c r="CQ39" s="42"/>
      <c r="CR39" s="50"/>
      <c r="CS39" s="50"/>
      <c r="CT39" s="42"/>
      <c r="CU39" s="50"/>
      <c r="CV39" s="42"/>
      <c r="CW39" s="42"/>
      <c r="CX39" s="42">
        <f t="shared" ref="CX39:DG39" si="204">CX40+CX41+CX42+CX43+CX45+CX46+CX47</f>
        <v>0</v>
      </c>
      <c r="CY39" s="42">
        <f t="shared" si="204"/>
        <v>0</v>
      </c>
      <c r="CZ39" s="42">
        <f t="shared" si="204"/>
        <v>0</v>
      </c>
      <c r="DA39" s="42">
        <f t="shared" si="204"/>
        <v>0</v>
      </c>
      <c r="DB39" s="42">
        <f t="shared" si="204"/>
        <v>0</v>
      </c>
      <c r="DC39" s="42">
        <f t="shared" si="204"/>
        <v>0</v>
      </c>
      <c r="DD39" s="42">
        <f t="shared" si="204"/>
        <v>0</v>
      </c>
      <c r="DE39" s="42">
        <f t="shared" si="204"/>
        <v>0</v>
      </c>
      <c r="DF39" s="42">
        <f t="shared" si="204"/>
        <v>0</v>
      </c>
      <c r="DG39" s="42">
        <f t="shared" si="204"/>
        <v>0</v>
      </c>
      <c r="DH39" s="45" t="e">
        <f t="shared" si="43"/>
        <v>#DIV/0!</v>
      </c>
      <c r="DI39" s="45">
        <f t="shared" si="44"/>
        <v>0</v>
      </c>
      <c r="DJ39" s="44">
        <f t="shared" si="45"/>
        <v>0</v>
      </c>
      <c r="DK39" s="42">
        <f>DK40+DK41+DK42+DK43+DK45+DK46+DK47</f>
        <v>0</v>
      </c>
      <c r="DL39" s="50">
        <f>DL40+DL41+DL42+DL43+DL45+DL46+DL47</f>
        <v>0</v>
      </c>
      <c r="DM39" s="50">
        <f>DM40+DM41+DM42+DM43+DM45+DM46+DM47</f>
        <v>0</v>
      </c>
      <c r="DN39" s="50">
        <f>DN40+DN41+DN42+DN43+DN45+DN46+DN47</f>
        <v>0</v>
      </c>
      <c r="DO39" s="44" t="e">
        <f t="shared" si="142"/>
        <v>#DIV/0!</v>
      </c>
      <c r="DP39" s="42"/>
      <c r="DQ39" s="50"/>
      <c r="DR39" s="50"/>
      <c r="DS39" s="42"/>
      <c r="DT39" s="50"/>
      <c r="DU39" s="50"/>
      <c r="DV39" s="42"/>
      <c r="DW39" s="50"/>
      <c r="DX39" s="42"/>
      <c r="DY39" s="42"/>
      <c r="DZ39" s="42">
        <f t="shared" ref="DZ39:EI39" si="205">DZ40+DZ41+DZ42+DZ43+DZ45+DZ46+DZ47</f>
        <v>0</v>
      </c>
      <c r="EA39" s="42">
        <f t="shared" si="205"/>
        <v>0</v>
      </c>
      <c r="EB39" s="42">
        <f t="shared" si="205"/>
        <v>0</v>
      </c>
      <c r="EC39" s="42">
        <f t="shared" si="205"/>
        <v>0</v>
      </c>
      <c r="ED39" s="42">
        <f t="shared" si="205"/>
        <v>0</v>
      </c>
      <c r="EE39" s="42">
        <f t="shared" si="205"/>
        <v>0</v>
      </c>
      <c r="EF39" s="42">
        <f t="shared" si="205"/>
        <v>0</v>
      </c>
      <c r="EG39" s="42">
        <f t="shared" si="205"/>
        <v>0</v>
      </c>
      <c r="EH39" s="42">
        <f t="shared" si="205"/>
        <v>0</v>
      </c>
      <c r="EI39" s="42">
        <f t="shared" si="205"/>
        <v>0</v>
      </c>
      <c r="EJ39" s="45" t="e">
        <f t="shared" si="143"/>
        <v>#DIV/0!</v>
      </c>
      <c r="EK39" s="45">
        <f t="shared" si="144"/>
        <v>0</v>
      </c>
      <c r="EL39" s="44" t="e">
        <f t="shared" si="123"/>
        <v>#DIV/0!</v>
      </c>
      <c r="EM39" s="42">
        <f>EM40+EM41+EM42+EM43+EM45+EM46+EM47</f>
        <v>0</v>
      </c>
      <c r="EN39" s="50">
        <f>EN40+EN41+EN42+EN43+EN45+EN46+EN47</f>
        <v>0</v>
      </c>
      <c r="EO39" s="50">
        <f>EO40+EO41+EO42+EO43+EO45+EO46+EO47</f>
        <v>0</v>
      </c>
      <c r="EP39" s="50">
        <f>EP40+EP41+EP42+EP43+EP45+EP46+EP47</f>
        <v>0</v>
      </c>
      <c r="EQ39" s="44" t="e">
        <f t="shared" si="145"/>
        <v>#DIV/0!</v>
      </c>
      <c r="ER39" s="42">
        <f>ER40+ER41+ER42+ER43+ER45+ER46+ER47</f>
        <v>0</v>
      </c>
      <c r="ES39" s="50">
        <f>ES40+ES41+ES42+ES43+ES45+ES46+ES47</f>
        <v>0</v>
      </c>
      <c r="ET39" s="50"/>
      <c r="EU39" s="42"/>
      <c r="EV39" s="50"/>
      <c r="EW39" s="50"/>
      <c r="EX39" s="42"/>
      <c r="EY39" s="50"/>
      <c r="EZ39" s="42"/>
      <c r="FA39" s="42"/>
      <c r="FB39" s="42">
        <f t="shared" ref="FB39:FK39" si="206">FB40+FB41+FB42+FB43+FB45+FB46+FB47</f>
        <v>0</v>
      </c>
      <c r="FC39" s="42">
        <f t="shared" si="206"/>
        <v>0</v>
      </c>
      <c r="FD39" s="42">
        <f t="shared" si="206"/>
        <v>0</v>
      </c>
      <c r="FE39" s="42">
        <f t="shared" si="206"/>
        <v>0</v>
      </c>
      <c r="FF39" s="42">
        <f t="shared" si="206"/>
        <v>0</v>
      </c>
      <c r="FG39" s="42">
        <f t="shared" si="206"/>
        <v>0</v>
      </c>
      <c r="FH39" s="42">
        <f t="shared" si="206"/>
        <v>0</v>
      </c>
      <c r="FI39" s="42">
        <f t="shared" si="206"/>
        <v>0</v>
      </c>
      <c r="FJ39" s="42">
        <f t="shared" si="206"/>
        <v>0</v>
      </c>
      <c r="FK39" s="42">
        <f t="shared" si="206"/>
        <v>0</v>
      </c>
      <c r="FL39" s="45" t="e">
        <f t="shared" si="146"/>
        <v>#DIV/0!</v>
      </c>
      <c r="FM39" s="45">
        <f t="shared" si="147"/>
        <v>0</v>
      </c>
      <c r="FN39" s="44" t="e">
        <f t="shared" si="124"/>
        <v>#DIV/0!</v>
      </c>
      <c r="FO39" s="42">
        <f>FO40+FO41+FO42+FO43+FO45+FO46+FO47</f>
        <v>0</v>
      </c>
      <c r="FP39" s="50">
        <f>FP40+FP41+FP42+FP43+FP45+FP46+FP47</f>
        <v>0</v>
      </c>
      <c r="FQ39" s="50">
        <f>FQ40+FQ41+FQ42+FQ43+FQ45+FQ46+FQ47</f>
        <v>0</v>
      </c>
      <c r="FR39" s="50">
        <f>FR40+FR41+FR42+FR43+FR45+FR46+FR47</f>
        <v>0</v>
      </c>
      <c r="FS39" s="44" t="e">
        <f t="shared" si="148"/>
        <v>#DIV/0!</v>
      </c>
      <c r="FT39" s="42"/>
      <c r="FU39" s="50"/>
      <c r="FV39" s="50"/>
      <c r="FW39" s="42"/>
      <c r="FX39" s="50"/>
      <c r="FY39" s="50"/>
      <c r="FZ39" s="42"/>
      <c r="GA39" s="50"/>
      <c r="GB39" s="42"/>
      <c r="GC39" s="42"/>
      <c r="GD39" s="42">
        <f t="shared" ref="GD39:GM39" si="207">GD40+GD41+GD42+GD43+GD45+GD46+GD47</f>
        <v>0</v>
      </c>
      <c r="GE39" s="42">
        <f t="shared" si="207"/>
        <v>0</v>
      </c>
      <c r="GF39" s="42">
        <f t="shared" si="207"/>
        <v>0</v>
      </c>
      <c r="GG39" s="42">
        <f t="shared" si="207"/>
        <v>0</v>
      </c>
      <c r="GH39" s="42">
        <f t="shared" si="207"/>
        <v>0</v>
      </c>
      <c r="GI39" s="42">
        <f t="shared" si="207"/>
        <v>0</v>
      </c>
      <c r="GJ39" s="42">
        <f t="shared" si="207"/>
        <v>0</v>
      </c>
      <c r="GK39" s="42">
        <f t="shared" si="207"/>
        <v>0</v>
      </c>
      <c r="GL39" s="42">
        <f t="shared" si="207"/>
        <v>0</v>
      </c>
      <c r="GM39" s="42">
        <f t="shared" si="207"/>
        <v>0</v>
      </c>
      <c r="GN39" s="45" t="e">
        <f t="shared" si="149"/>
        <v>#DIV/0!</v>
      </c>
      <c r="GO39" s="45">
        <f t="shared" si="150"/>
        <v>0</v>
      </c>
      <c r="GP39" s="44" t="e">
        <f t="shared" si="125"/>
        <v>#DIV/0!</v>
      </c>
      <c r="GQ39" s="42">
        <f>GQ40+GQ41+GQ42+GQ43+GQ45+GQ46+GQ47</f>
        <v>10</v>
      </c>
      <c r="GR39" s="50">
        <f>GR40+GR41+GR42+GR43+GR45+GR46+GR47</f>
        <v>10</v>
      </c>
      <c r="GS39" s="50">
        <f>GS40+GS41+GS42+GS43+GS45+GS46+GS47</f>
        <v>0</v>
      </c>
      <c r="GT39" s="50">
        <f>GT40+GT41+GT42+GT43+GT45+GT46+GT47</f>
        <v>0</v>
      </c>
      <c r="GU39" s="44">
        <f t="shared" si="151"/>
        <v>0</v>
      </c>
      <c r="GV39" s="42">
        <f>GV40+GV41+GV42+GV43+GV45+GV46+GV47</f>
        <v>0</v>
      </c>
      <c r="GW39" s="50">
        <f>GW40+GW41+GW42+GW43+GW45+GW46+GW47</f>
        <v>0</v>
      </c>
      <c r="GX39" s="50"/>
      <c r="GY39" s="42"/>
      <c r="GZ39" s="50"/>
      <c r="HA39" s="50"/>
      <c r="HB39" s="42"/>
      <c r="HC39" s="50"/>
      <c r="HD39" s="42"/>
      <c r="HE39" s="42"/>
      <c r="HF39" s="42">
        <f t="shared" ref="HF39:HO39" si="208">HF40+HF41+HF42+HF43+HF45+HF46+HF47</f>
        <v>0</v>
      </c>
      <c r="HG39" s="42">
        <f t="shared" si="208"/>
        <v>0</v>
      </c>
      <c r="HH39" s="42">
        <f t="shared" si="208"/>
        <v>0</v>
      </c>
      <c r="HI39" s="42">
        <f t="shared" si="208"/>
        <v>0</v>
      </c>
      <c r="HJ39" s="42">
        <f t="shared" si="208"/>
        <v>0</v>
      </c>
      <c r="HK39" s="42">
        <f t="shared" si="208"/>
        <v>0</v>
      </c>
      <c r="HL39" s="42">
        <f t="shared" si="208"/>
        <v>0</v>
      </c>
      <c r="HM39" s="42">
        <f t="shared" si="208"/>
        <v>0</v>
      </c>
      <c r="HN39" s="42">
        <f t="shared" si="208"/>
        <v>0</v>
      </c>
      <c r="HO39" s="42">
        <f t="shared" si="208"/>
        <v>0</v>
      </c>
      <c r="HP39" s="45" t="e">
        <f t="shared" si="152"/>
        <v>#DIV/0!</v>
      </c>
      <c r="HQ39" s="45">
        <f t="shared" si="153"/>
        <v>0</v>
      </c>
      <c r="HR39" s="44">
        <f t="shared" si="126"/>
        <v>0</v>
      </c>
      <c r="HS39" s="42">
        <f>HS40+HS41+HS42+HS43+HS45+HS46+HS47</f>
        <v>0</v>
      </c>
      <c r="HT39" s="50">
        <f>HT40+HT41+HT42+HT43+HT45+HT46+HT47</f>
        <v>0</v>
      </c>
      <c r="HU39" s="50">
        <f>HU40+HU41+HU42+HU43+HU45+HU46+HU47</f>
        <v>0</v>
      </c>
      <c r="HV39" s="50">
        <f>HV40+HV41+HV42+HV43+HV45+HV46+HV47</f>
        <v>0</v>
      </c>
      <c r="HW39" s="44" t="e">
        <f t="shared" si="55"/>
        <v>#DIV/0!</v>
      </c>
      <c r="HX39" s="42"/>
      <c r="HY39" s="50"/>
      <c r="HZ39" s="50"/>
      <c r="IA39" s="42"/>
      <c r="IB39" s="50"/>
      <c r="IC39" s="50"/>
      <c r="ID39" s="42"/>
      <c r="IE39" s="50"/>
      <c r="IF39" s="42">
        <f t="shared" ref="IF39:IQ39" si="209">IF40+IF41+IF42+IF43+IF45+IF46+IF47</f>
        <v>0</v>
      </c>
      <c r="IG39" s="42">
        <f t="shared" si="209"/>
        <v>0</v>
      </c>
      <c r="IH39" s="42">
        <f t="shared" si="209"/>
        <v>0</v>
      </c>
      <c r="II39" s="42">
        <f t="shared" si="209"/>
        <v>0</v>
      </c>
      <c r="IJ39" s="42">
        <f t="shared" si="209"/>
        <v>0</v>
      </c>
      <c r="IK39" s="42">
        <f t="shared" si="209"/>
        <v>0</v>
      </c>
      <c r="IL39" s="42">
        <f t="shared" si="209"/>
        <v>0</v>
      </c>
      <c r="IM39" s="42">
        <f t="shared" si="209"/>
        <v>0</v>
      </c>
      <c r="IN39" s="42">
        <f t="shared" si="209"/>
        <v>0</v>
      </c>
      <c r="IO39" s="42">
        <f t="shared" si="209"/>
        <v>0</v>
      </c>
      <c r="IP39" s="42">
        <f t="shared" si="209"/>
        <v>0</v>
      </c>
      <c r="IQ39" s="42">
        <f t="shared" si="209"/>
        <v>0</v>
      </c>
      <c r="IR39" s="45" t="e">
        <f t="shared" si="154"/>
        <v>#DIV/0!</v>
      </c>
      <c r="IS39" s="45">
        <f t="shared" si="155"/>
        <v>0</v>
      </c>
      <c r="IT39" s="44" t="e">
        <f t="shared" si="127"/>
        <v>#DIV/0!</v>
      </c>
    </row>
    <row r="40" spans="1:254" s="15" customFormat="1" ht="15.75" hidden="1" customHeight="1">
      <c r="A40" s="13" t="s">
        <v>78</v>
      </c>
      <c r="B40" s="19" t="s">
        <v>74</v>
      </c>
      <c r="C40" s="37">
        <f t="shared" si="27"/>
        <v>532.4</v>
      </c>
      <c r="D40" s="37">
        <f t="shared" si="27"/>
        <v>12</v>
      </c>
      <c r="E40" s="37">
        <f t="shared" si="27"/>
        <v>16</v>
      </c>
      <c r="F40" s="37">
        <f t="shared" si="27"/>
        <v>23</v>
      </c>
      <c r="G40" s="37" t="e">
        <f t="shared" si="1"/>
        <v>#DIV/0!</v>
      </c>
      <c r="H40" s="37">
        <f t="shared" si="128"/>
        <v>0</v>
      </c>
      <c r="I40" s="37">
        <f t="shared" si="128"/>
        <v>0</v>
      </c>
      <c r="J40" s="37">
        <f t="shared" si="128"/>
        <v>0</v>
      </c>
      <c r="K40" s="37">
        <f t="shared" si="128"/>
        <v>0</v>
      </c>
      <c r="L40" s="37">
        <f t="shared" si="128"/>
        <v>0</v>
      </c>
      <c r="M40" s="37">
        <f t="shared" si="128"/>
        <v>0</v>
      </c>
      <c r="N40" s="37">
        <f t="shared" si="128"/>
        <v>0</v>
      </c>
      <c r="O40" s="37">
        <f t="shared" si="128"/>
        <v>0</v>
      </c>
      <c r="P40" s="37">
        <f t="shared" si="128"/>
        <v>0</v>
      </c>
      <c r="Q40" s="37">
        <f t="shared" si="128"/>
        <v>0</v>
      </c>
      <c r="R40" s="37">
        <f t="shared" si="128"/>
        <v>0</v>
      </c>
      <c r="S40" s="37">
        <f t="shared" si="156"/>
        <v>0</v>
      </c>
      <c r="T40" s="37">
        <f t="shared" si="83"/>
        <v>0</v>
      </c>
      <c r="U40" s="37">
        <f t="shared" si="28"/>
        <v>0</v>
      </c>
      <c r="V40" s="37">
        <f t="shared" si="28"/>
        <v>0</v>
      </c>
      <c r="W40" s="37">
        <f t="shared" si="28"/>
        <v>0</v>
      </c>
      <c r="X40" s="37">
        <f t="shared" si="29"/>
        <v>0</v>
      </c>
      <c r="Y40" s="37">
        <f t="shared" si="29"/>
        <v>0</v>
      </c>
      <c r="Z40" s="37">
        <f t="shared" si="29"/>
        <v>16</v>
      </c>
      <c r="AA40" s="37">
        <f t="shared" si="29"/>
        <v>23</v>
      </c>
      <c r="AB40" s="37">
        <f t="shared" si="30"/>
        <v>143.75</v>
      </c>
      <c r="AC40" s="37">
        <f t="shared" si="31"/>
        <v>7</v>
      </c>
      <c r="AD40" s="39">
        <f t="shared" si="32"/>
        <v>4.3200601051840724E-2</v>
      </c>
      <c r="AE40" s="42">
        <v>532.4</v>
      </c>
      <c r="AF40" s="46">
        <v>12</v>
      </c>
      <c r="AG40" s="46">
        <v>16</v>
      </c>
      <c r="AH40" s="46">
        <v>23</v>
      </c>
      <c r="AI40" s="44">
        <f t="shared" si="137"/>
        <v>1.9166666666666667</v>
      </c>
      <c r="AJ40" s="44"/>
      <c r="AK40" s="44"/>
      <c r="AL40" s="44"/>
      <c r="AM40" s="44"/>
      <c r="AN40" s="44"/>
      <c r="AO40" s="44"/>
      <c r="AP40" s="44"/>
      <c r="AQ40" s="44"/>
      <c r="AR40" s="54"/>
      <c r="AS40" s="54"/>
      <c r="AT40" s="54"/>
      <c r="AU40" s="54"/>
      <c r="AV40" s="54"/>
      <c r="AW40" s="54"/>
      <c r="AX40" s="42"/>
      <c r="AY40" s="42"/>
      <c r="AZ40" s="42"/>
      <c r="BA40" s="42"/>
      <c r="BB40" s="45">
        <f>AG40+AJ40+AL40+AN40+AP40+AR40+AT40+AV40+AX40+AZ40</f>
        <v>16</v>
      </c>
      <c r="BC40" s="45">
        <f>AH40+AK40+AM40+AO40+AQ40+AS40+AU40+AW40+AY40+BA40</f>
        <v>23</v>
      </c>
      <c r="BD40" s="45">
        <f t="shared" si="138"/>
        <v>143.75</v>
      </c>
      <c r="BE40" s="45">
        <f t="shared" si="139"/>
        <v>7</v>
      </c>
      <c r="BF40" s="44">
        <f t="shared" si="36"/>
        <v>4.3200601051840724E-2</v>
      </c>
      <c r="BG40" s="64">
        <f t="shared" si="199"/>
        <v>0</v>
      </c>
      <c r="BH40" s="64">
        <f t="shared" ref="BH40:BH48" si="210">CJ40+DL40+EN40+FP40+GR40+HT40</f>
        <v>0</v>
      </c>
      <c r="BI40" s="64">
        <f t="shared" ref="BI40:BI48" si="211">CK40+DM40+EO40+FQ40+GS40+HU40</f>
        <v>0</v>
      </c>
      <c r="BJ40" s="64">
        <f t="shared" ref="BJ40:BJ48" si="212">CL40+DN40+EP40+FR40+GT40+HV40</f>
        <v>0</v>
      </c>
      <c r="BK40" s="62" t="e">
        <f t="shared" si="38"/>
        <v>#DIV/0!</v>
      </c>
      <c r="BL40" s="64">
        <f t="shared" ref="BL40:BL47" si="213">CN40+DP40+ER40+FT40+GV40+HX40</f>
        <v>0</v>
      </c>
      <c r="BM40" s="64">
        <f t="shared" ref="BM40:BM47" si="214">CO40+DQ40+ES40+FU40+GW40+HY40</f>
        <v>0</v>
      </c>
      <c r="BN40" s="64">
        <f t="shared" ref="BN40:BN47" si="215">CP40+DR40+ET40+FV40+GX40+HZ40</f>
        <v>0</v>
      </c>
      <c r="BO40" s="64"/>
      <c r="BP40" s="64">
        <f t="shared" ref="BP40:BP47" si="216">CR40+DT40+EV40+FX40+GZ40+IB40</f>
        <v>0</v>
      </c>
      <c r="BQ40" s="64"/>
      <c r="BR40" s="64">
        <f t="shared" ref="BR40:BR48" si="217">CT40+DV40+EX40+FZ40+HB40+ID40</f>
        <v>0</v>
      </c>
      <c r="BS40" s="64"/>
      <c r="BT40" s="64">
        <f t="shared" ref="BT40:BT48" si="218">CV40+DX40+EZ40+GB40+HD40+IF40</f>
        <v>0</v>
      </c>
      <c r="BU40" s="64"/>
      <c r="BV40" s="66">
        <f t="shared" ref="BV40:CC48" si="219">CX40+DZ40+FB40+GD40+HF40+IF40</f>
        <v>0</v>
      </c>
      <c r="BW40" s="66">
        <f t="shared" si="219"/>
        <v>0</v>
      </c>
      <c r="BX40" s="66">
        <f t="shared" si="219"/>
        <v>0</v>
      </c>
      <c r="BY40" s="66">
        <f t="shared" si="219"/>
        <v>0</v>
      </c>
      <c r="BZ40" s="66">
        <f t="shared" si="219"/>
        <v>0</v>
      </c>
      <c r="CA40" s="66">
        <f t="shared" si="219"/>
        <v>0</v>
      </c>
      <c r="CB40" s="66">
        <f t="shared" si="219"/>
        <v>0</v>
      </c>
      <c r="CC40" s="66">
        <f t="shared" si="219"/>
        <v>0</v>
      </c>
      <c r="CD40" s="63">
        <f>BI40+BL40+BN40+BP40+BR40+BT40+BV40+BX40+BZ40+CB40</f>
        <v>0</v>
      </c>
      <c r="CE40" s="63">
        <f>BJ40+BM40+BO40+BQ40+BS40+BU40+BW40+BY40+CA40+CC40</f>
        <v>0</v>
      </c>
      <c r="CF40" s="63" t="e">
        <f t="shared" si="140"/>
        <v>#DIV/0!</v>
      </c>
      <c r="CG40" s="63">
        <f t="shared" si="141"/>
        <v>0</v>
      </c>
      <c r="CH40" s="62" t="e">
        <f t="shared" si="40"/>
        <v>#DIV/0!</v>
      </c>
      <c r="CI40" s="77"/>
      <c r="CJ40" s="46"/>
      <c r="CK40" s="46"/>
      <c r="CL40" s="46"/>
      <c r="CM40" s="44" t="e">
        <f t="shared" si="42"/>
        <v>#DIV/0!</v>
      </c>
      <c r="CN40" s="44"/>
      <c r="CO40" s="44"/>
      <c r="CP40" s="44"/>
      <c r="CQ40" s="44"/>
      <c r="CR40" s="44"/>
      <c r="CS40" s="44"/>
      <c r="CT40" s="44"/>
      <c r="CU40" s="44"/>
      <c r="CV40" s="54"/>
      <c r="CW40" s="54"/>
      <c r="CX40" s="54"/>
      <c r="CY40" s="54"/>
      <c r="CZ40" s="54"/>
      <c r="DA40" s="54"/>
      <c r="DB40" s="42"/>
      <c r="DC40" s="42"/>
      <c r="DD40" s="42"/>
      <c r="DE40" s="42"/>
      <c r="DF40" s="45">
        <f>CK40+CN40+CP40+CR40+CT40+CV40+CX40+CZ40+DB40+DD40</f>
        <v>0</v>
      </c>
      <c r="DG40" s="45">
        <f>CL40+CO40+CQ40+CS40+CU40+CW40+CY40+DA40+DC40+DE40</f>
        <v>0</v>
      </c>
      <c r="DH40" s="45" t="e">
        <f t="shared" si="43"/>
        <v>#DIV/0!</v>
      </c>
      <c r="DI40" s="45"/>
      <c r="DJ40" s="44" t="e">
        <f t="shared" si="45"/>
        <v>#DIV/0!</v>
      </c>
      <c r="DK40" s="42"/>
      <c r="DL40" s="46"/>
      <c r="DM40" s="46"/>
      <c r="DN40" s="46"/>
      <c r="DO40" s="44" t="e">
        <f t="shared" si="142"/>
        <v>#DIV/0!</v>
      </c>
      <c r="DP40" s="44"/>
      <c r="DQ40" s="44"/>
      <c r="DR40" s="44"/>
      <c r="DS40" s="44"/>
      <c r="DT40" s="44"/>
      <c r="DU40" s="44"/>
      <c r="DV40" s="44"/>
      <c r="DW40" s="44"/>
      <c r="DX40" s="54"/>
      <c r="DY40" s="54"/>
      <c r="DZ40" s="54"/>
      <c r="EA40" s="54"/>
      <c r="EB40" s="54"/>
      <c r="EC40" s="54"/>
      <c r="ED40" s="42"/>
      <c r="EE40" s="42"/>
      <c r="EF40" s="42"/>
      <c r="EG40" s="42"/>
      <c r="EH40" s="45">
        <f>DM40+DZ40+EB40+ED40+EF40</f>
        <v>0</v>
      </c>
      <c r="EI40" s="45">
        <f>DN40+EA40+EC40+EE40+EG40</f>
        <v>0</v>
      </c>
      <c r="EJ40" s="45" t="e">
        <f t="shared" si="143"/>
        <v>#DIV/0!</v>
      </c>
      <c r="EK40" s="45"/>
      <c r="EL40" s="44" t="e">
        <f t="shared" si="123"/>
        <v>#DIV/0!</v>
      </c>
      <c r="EM40" s="42"/>
      <c r="EN40" s="46"/>
      <c r="EO40" s="46"/>
      <c r="EP40" s="46"/>
      <c r="EQ40" s="44" t="e">
        <f t="shared" si="145"/>
        <v>#DIV/0!</v>
      </c>
      <c r="ER40" s="44"/>
      <c r="ES40" s="44"/>
      <c r="ET40" s="44"/>
      <c r="EU40" s="44"/>
      <c r="EV40" s="44"/>
      <c r="EW40" s="44"/>
      <c r="EX40" s="44"/>
      <c r="EY40" s="44"/>
      <c r="EZ40" s="54"/>
      <c r="FA40" s="54"/>
      <c r="FB40" s="54"/>
      <c r="FC40" s="54"/>
      <c r="FD40" s="54"/>
      <c r="FE40" s="54"/>
      <c r="FF40" s="42"/>
      <c r="FG40" s="42"/>
      <c r="FH40" s="42"/>
      <c r="FI40" s="42"/>
      <c r="FJ40" s="45">
        <f>EO40+ER40+ET40+EV40+EX40+EZ40+FB40+FD40+FF40+FH40</f>
        <v>0</v>
      </c>
      <c r="FK40" s="45">
        <f>EP40+ES40+EU40+EW40+EY40+FA40+FC40+FE40+FG40+FI40</f>
        <v>0</v>
      </c>
      <c r="FL40" s="45" t="e">
        <f t="shared" si="146"/>
        <v>#DIV/0!</v>
      </c>
      <c r="FM40" s="45"/>
      <c r="FN40" s="44" t="e">
        <f t="shared" si="124"/>
        <v>#DIV/0!</v>
      </c>
      <c r="FO40" s="42"/>
      <c r="FP40" s="46"/>
      <c r="FQ40" s="46"/>
      <c r="FR40" s="46"/>
      <c r="FS40" s="44" t="e">
        <f t="shared" si="148"/>
        <v>#DIV/0!</v>
      </c>
      <c r="FT40" s="44"/>
      <c r="FU40" s="44"/>
      <c r="FV40" s="44"/>
      <c r="FW40" s="44"/>
      <c r="FX40" s="44"/>
      <c r="FY40" s="44"/>
      <c r="FZ40" s="44"/>
      <c r="GA40" s="44"/>
      <c r="GB40" s="54"/>
      <c r="GC40" s="54"/>
      <c r="GD40" s="54"/>
      <c r="GE40" s="54"/>
      <c r="GF40" s="54"/>
      <c r="GG40" s="54"/>
      <c r="GH40" s="42"/>
      <c r="GI40" s="42"/>
      <c r="GJ40" s="42"/>
      <c r="GK40" s="42"/>
      <c r="GL40" s="45">
        <f>FQ40+FT40+FV40+FX40+FZ40+GB40+GD40+GF40+GH40+GJ40</f>
        <v>0</v>
      </c>
      <c r="GM40" s="45">
        <f>FR40+FU40+FW40+FY40+GA40+GC40+GE40+GG40+GI40+GK40</f>
        <v>0</v>
      </c>
      <c r="GN40" s="45" t="e">
        <f t="shared" si="149"/>
        <v>#DIV/0!</v>
      </c>
      <c r="GO40" s="45"/>
      <c r="GP40" s="44" t="e">
        <f t="shared" si="125"/>
        <v>#DIV/0!</v>
      </c>
      <c r="GQ40" s="42"/>
      <c r="GR40" s="46"/>
      <c r="GS40" s="46"/>
      <c r="GT40" s="46"/>
      <c r="GU40" s="44" t="e">
        <f t="shared" si="151"/>
        <v>#DIV/0!</v>
      </c>
      <c r="GV40" s="44"/>
      <c r="GW40" s="44"/>
      <c r="GX40" s="44"/>
      <c r="GY40" s="44"/>
      <c r="GZ40" s="44"/>
      <c r="HA40" s="44"/>
      <c r="HB40" s="44"/>
      <c r="HC40" s="44"/>
      <c r="HD40" s="54"/>
      <c r="HE40" s="54"/>
      <c r="HF40" s="54"/>
      <c r="HG40" s="54"/>
      <c r="HH40" s="54"/>
      <c r="HI40" s="54"/>
      <c r="HJ40" s="42"/>
      <c r="HK40" s="42"/>
      <c r="HL40" s="42"/>
      <c r="HM40" s="42"/>
      <c r="HN40" s="45">
        <f>GS40+GV40+GX40+GZ40+HB40+HD40+HF40+HH40+HJ40+HL40</f>
        <v>0</v>
      </c>
      <c r="HO40" s="45">
        <f>GT40+GW40+GY40+HA40+HC40+HE40+HG40+HI40+HK40+HM40</f>
        <v>0</v>
      </c>
      <c r="HP40" s="45" t="e">
        <f t="shared" si="152"/>
        <v>#DIV/0!</v>
      </c>
      <c r="HQ40" s="45"/>
      <c r="HR40" s="44" t="e">
        <f t="shared" si="126"/>
        <v>#DIV/0!</v>
      </c>
      <c r="HS40" s="42"/>
      <c r="HT40" s="46"/>
      <c r="HU40" s="46"/>
      <c r="HV40" s="46"/>
      <c r="HW40" s="44" t="e">
        <f t="shared" si="55"/>
        <v>#DIV/0!</v>
      </c>
      <c r="HX40" s="44"/>
      <c r="HY40" s="44"/>
      <c r="HZ40" s="44"/>
      <c r="IA40" s="44"/>
      <c r="IB40" s="44"/>
      <c r="IC40" s="44"/>
      <c r="ID40" s="44"/>
      <c r="IE40" s="44"/>
      <c r="IF40" s="54"/>
      <c r="IG40" s="54"/>
      <c r="IH40" s="54"/>
      <c r="II40" s="54"/>
      <c r="IJ40" s="54"/>
      <c r="IK40" s="54"/>
      <c r="IL40" s="42"/>
      <c r="IM40" s="42"/>
      <c r="IN40" s="42"/>
      <c r="IO40" s="42"/>
      <c r="IP40" s="45">
        <f>HU40+HX40+HZ40+IB40+ID40+IF40+IH40+IJ40+IL40+IN40</f>
        <v>0</v>
      </c>
      <c r="IQ40" s="45">
        <f>HV40+HY40+IA40+IC40+IE40+IG40+II40+IK40+IM40+IO40</f>
        <v>0</v>
      </c>
      <c r="IR40" s="45" t="e">
        <f t="shared" si="154"/>
        <v>#DIV/0!</v>
      </c>
      <c r="IS40" s="45"/>
      <c r="IT40" s="44"/>
    </row>
    <row r="41" spans="1:254" s="15" customFormat="1" ht="15.75" hidden="1" customHeight="1">
      <c r="A41" s="13" t="s">
        <v>69</v>
      </c>
      <c r="B41" s="19" t="s">
        <v>75</v>
      </c>
      <c r="C41" s="37">
        <f t="shared" si="27"/>
        <v>0</v>
      </c>
      <c r="D41" s="37">
        <f t="shared" si="27"/>
        <v>15</v>
      </c>
      <c r="E41" s="37">
        <f t="shared" si="27"/>
        <v>0</v>
      </c>
      <c r="F41" s="37">
        <f t="shared" si="27"/>
        <v>0</v>
      </c>
      <c r="G41" s="37" t="e">
        <f t="shared" si="1"/>
        <v>#DIV/0!</v>
      </c>
      <c r="H41" s="37">
        <f t="shared" si="128"/>
        <v>0</v>
      </c>
      <c r="I41" s="37">
        <f t="shared" si="128"/>
        <v>0</v>
      </c>
      <c r="J41" s="37">
        <f t="shared" si="128"/>
        <v>0</v>
      </c>
      <c r="K41" s="37">
        <f t="shared" si="128"/>
        <v>0</v>
      </c>
      <c r="L41" s="37">
        <f t="shared" si="128"/>
        <v>0</v>
      </c>
      <c r="M41" s="37">
        <f t="shared" si="128"/>
        <v>0</v>
      </c>
      <c r="N41" s="37">
        <f t="shared" si="128"/>
        <v>0</v>
      </c>
      <c r="O41" s="37">
        <f t="shared" si="128"/>
        <v>0</v>
      </c>
      <c r="P41" s="37">
        <f t="shared" si="128"/>
        <v>0</v>
      </c>
      <c r="Q41" s="37">
        <f t="shared" si="128"/>
        <v>0</v>
      </c>
      <c r="R41" s="37">
        <f t="shared" si="128"/>
        <v>0</v>
      </c>
      <c r="S41" s="37">
        <f t="shared" si="156"/>
        <v>0</v>
      </c>
      <c r="T41" s="37">
        <f t="shared" si="83"/>
        <v>0</v>
      </c>
      <c r="U41" s="37">
        <f t="shared" si="28"/>
        <v>0</v>
      </c>
      <c r="V41" s="37">
        <f t="shared" si="28"/>
        <v>0</v>
      </c>
      <c r="W41" s="37">
        <f t="shared" si="28"/>
        <v>0</v>
      </c>
      <c r="X41" s="37">
        <f t="shared" si="29"/>
        <v>0</v>
      </c>
      <c r="Y41" s="37">
        <f t="shared" si="29"/>
        <v>0</v>
      </c>
      <c r="Z41" s="37">
        <f t="shared" si="29"/>
        <v>0</v>
      </c>
      <c r="AA41" s="37">
        <f t="shared" si="29"/>
        <v>0</v>
      </c>
      <c r="AB41" s="37" t="e">
        <f t="shared" si="30"/>
        <v>#DIV/0!</v>
      </c>
      <c r="AC41" s="37">
        <f t="shared" si="31"/>
        <v>0</v>
      </c>
      <c r="AD41" s="39" t="e">
        <f t="shared" si="32"/>
        <v>#DIV/0!</v>
      </c>
      <c r="AE41" s="42"/>
      <c r="AF41" s="46">
        <v>15</v>
      </c>
      <c r="AG41" s="46"/>
      <c r="AH41" s="46"/>
      <c r="AI41" s="44">
        <f t="shared" si="137"/>
        <v>0</v>
      </c>
      <c r="AJ41" s="44"/>
      <c r="AK41" s="44"/>
      <c r="AL41" s="44"/>
      <c r="AM41" s="44"/>
      <c r="AN41" s="44"/>
      <c r="AO41" s="44"/>
      <c r="AP41" s="44"/>
      <c r="AQ41" s="44"/>
      <c r="AR41" s="54"/>
      <c r="AS41" s="54"/>
      <c r="AT41" s="54"/>
      <c r="AU41" s="54"/>
      <c r="AV41" s="54"/>
      <c r="AW41" s="54"/>
      <c r="AX41" s="42"/>
      <c r="AY41" s="42"/>
      <c r="AZ41" s="42"/>
      <c r="BA41" s="42"/>
      <c r="BB41" s="45">
        <f t="shared" ref="BB41:BB47" si="220">AG41+AJ41+AL41+AN41+AP41+AR41+AT41+AV41+AX41+AZ41</f>
        <v>0</v>
      </c>
      <c r="BC41" s="45">
        <f t="shared" ref="BC41:BC47" si="221">AH41+AK41+AM41+AO41+AQ41+AS41+AU41+AW41+AY41+BA41</f>
        <v>0</v>
      </c>
      <c r="BD41" s="45" t="e">
        <f t="shared" si="138"/>
        <v>#DIV/0!</v>
      </c>
      <c r="BE41" s="45"/>
      <c r="BF41" s="44" t="e">
        <f t="shared" si="36"/>
        <v>#DIV/0!</v>
      </c>
      <c r="BG41" s="64">
        <f t="shared" si="199"/>
        <v>0</v>
      </c>
      <c r="BH41" s="64">
        <f t="shared" si="210"/>
        <v>0</v>
      </c>
      <c r="BI41" s="64">
        <f t="shared" si="211"/>
        <v>0</v>
      </c>
      <c r="BJ41" s="64">
        <f t="shared" si="212"/>
        <v>0</v>
      </c>
      <c r="BK41" s="62" t="e">
        <f t="shared" si="38"/>
        <v>#DIV/0!</v>
      </c>
      <c r="BL41" s="64">
        <f t="shared" si="213"/>
        <v>0</v>
      </c>
      <c r="BM41" s="64">
        <f t="shared" si="214"/>
        <v>0</v>
      </c>
      <c r="BN41" s="64">
        <f t="shared" si="215"/>
        <v>0</v>
      </c>
      <c r="BO41" s="64"/>
      <c r="BP41" s="64">
        <f t="shared" si="216"/>
        <v>0</v>
      </c>
      <c r="BQ41" s="64"/>
      <c r="BR41" s="64">
        <f t="shared" si="217"/>
        <v>0</v>
      </c>
      <c r="BS41" s="64"/>
      <c r="BT41" s="64">
        <f t="shared" si="218"/>
        <v>0</v>
      </c>
      <c r="BU41" s="64"/>
      <c r="BV41" s="66">
        <f t="shared" ref="BV41:BV48" si="222">CX41+DZ41+FB41+GD41+HF41+IF41</f>
        <v>0</v>
      </c>
      <c r="BW41" s="66">
        <f t="shared" ref="BW41:BW48" si="223">CY41+EA41+FC41+GE41+HG41+IG41</f>
        <v>0</v>
      </c>
      <c r="BX41" s="66">
        <f t="shared" si="219"/>
        <v>0</v>
      </c>
      <c r="BY41" s="66">
        <f t="shared" si="219"/>
        <v>0</v>
      </c>
      <c r="BZ41" s="66">
        <f t="shared" si="219"/>
        <v>0</v>
      </c>
      <c r="CA41" s="66">
        <f t="shared" si="219"/>
        <v>0</v>
      </c>
      <c r="CB41" s="66">
        <f t="shared" si="219"/>
        <v>0</v>
      </c>
      <c r="CC41" s="66">
        <f t="shared" si="219"/>
        <v>0</v>
      </c>
      <c r="CD41" s="63">
        <f t="shared" ref="CD41:CD47" si="224">BI41+BL41+BN41+BP41+BR41+BT41+BV41+BX41+BZ41+CB41</f>
        <v>0</v>
      </c>
      <c r="CE41" s="63">
        <f t="shared" ref="CE41:CE47" si="225">BJ41+BM41+BO41+BQ41+BS41+BU41+BW41+BY41+CA41+CC41</f>
        <v>0</v>
      </c>
      <c r="CF41" s="63" t="e">
        <f t="shared" si="140"/>
        <v>#DIV/0!</v>
      </c>
      <c r="CG41" s="63">
        <f t="shared" si="141"/>
        <v>0</v>
      </c>
      <c r="CH41" s="62" t="e">
        <f t="shared" si="40"/>
        <v>#DIV/0!</v>
      </c>
      <c r="CI41" s="77"/>
      <c r="CJ41" s="46"/>
      <c r="CK41" s="46"/>
      <c r="CL41" s="46"/>
      <c r="CM41" s="44" t="e">
        <f t="shared" si="42"/>
        <v>#DIV/0!</v>
      </c>
      <c r="CN41" s="44"/>
      <c r="CO41" s="44"/>
      <c r="CP41" s="44"/>
      <c r="CQ41" s="44"/>
      <c r="CR41" s="44"/>
      <c r="CS41" s="44"/>
      <c r="CT41" s="44"/>
      <c r="CU41" s="44"/>
      <c r="CV41" s="54"/>
      <c r="CW41" s="54"/>
      <c r="CX41" s="54"/>
      <c r="CY41" s="54"/>
      <c r="CZ41" s="54"/>
      <c r="DA41" s="54"/>
      <c r="DB41" s="42"/>
      <c r="DC41" s="42"/>
      <c r="DD41" s="42"/>
      <c r="DE41" s="42"/>
      <c r="DF41" s="45">
        <f t="shared" ref="DF41:DF47" si="226">CK41+CN41+CP41+CR41+CT41+CV41+CX41+CZ41+DB41+DD41</f>
        <v>0</v>
      </c>
      <c r="DG41" s="45">
        <f t="shared" ref="DG41:DG47" si="227">CL41+CO41+CQ41+CS41+CU41+CW41+CY41+DA41+DC41+DE41</f>
        <v>0</v>
      </c>
      <c r="DH41" s="45" t="e">
        <f t="shared" si="43"/>
        <v>#DIV/0!</v>
      </c>
      <c r="DI41" s="45"/>
      <c r="DJ41" s="44" t="e">
        <f t="shared" si="45"/>
        <v>#DIV/0!</v>
      </c>
      <c r="DK41" s="42"/>
      <c r="DL41" s="46"/>
      <c r="DM41" s="46"/>
      <c r="DN41" s="46"/>
      <c r="DO41" s="44" t="e">
        <f t="shared" si="142"/>
        <v>#DIV/0!</v>
      </c>
      <c r="DP41" s="44"/>
      <c r="DQ41" s="44"/>
      <c r="DR41" s="44"/>
      <c r="DS41" s="44"/>
      <c r="DT41" s="44"/>
      <c r="DU41" s="44"/>
      <c r="DV41" s="44"/>
      <c r="DW41" s="44"/>
      <c r="DX41" s="54"/>
      <c r="DY41" s="54"/>
      <c r="DZ41" s="54"/>
      <c r="EA41" s="54"/>
      <c r="EB41" s="54"/>
      <c r="EC41" s="54"/>
      <c r="ED41" s="42"/>
      <c r="EE41" s="42"/>
      <c r="EF41" s="42"/>
      <c r="EG41" s="42"/>
      <c r="EH41" s="45">
        <f t="shared" ref="EH41:EH47" si="228">DM41+DZ41+EB41+ED41+EF41</f>
        <v>0</v>
      </c>
      <c r="EI41" s="45">
        <f t="shared" ref="EI41:EI47" si="229">DN41+EA41+EC41+EE41+EG41</f>
        <v>0</v>
      </c>
      <c r="EJ41" s="45" t="e">
        <f t="shared" si="143"/>
        <v>#DIV/0!</v>
      </c>
      <c r="EK41" s="45"/>
      <c r="EL41" s="44" t="e">
        <f t="shared" si="123"/>
        <v>#DIV/0!</v>
      </c>
      <c r="EM41" s="42"/>
      <c r="EN41" s="46"/>
      <c r="EO41" s="46"/>
      <c r="EP41" s="46"/>
      <c r="EQ41" s="44" t="e">
        <f t="shared" si="145"/>
        <v>#DIV/0!</v>
      </c>
      <c r="ER41" s="44"/>
      <c r="ES41" s="44"/>
      <c r="ET41" s="44"/>
      <c r="EU41" s="44"/>
      <c r="EV41" s="44"/>
      <c r="EW41" s="44"/>
      <c r="EX41" s="44"/>
      <c r="EY41" s="44"/>
      <c r="EZ41" s="54"/>
      <c r="FA41" s="54"/>
      <c r="FB41" s="54"/>
      <c r="FC41" s="54"/>
      <c r="FD41" s="54"/>
      <c r="FE41" s="54"/>
      <c r="FF41" s="42"/>
      <c r="FG41" s="42"/>
      <c r="FH41" s="42"/>
      <c r="FI41" s="42"/>
      <c r="FJ41" s="45">
        <f t="shared" ref="FJ41:FJ47" si="230">EO41+ER41+ET41+EV41+EX41+EZ41+FB41+FD41+FF41+FH41</f>
        <v>0</v>
      </c>
      <c r="FK41" s="45">
        <f t="shared" ref="FK41:FK47" si="231">EP41+ES41+EU41+EW41+EY41+FA41+FC41+FE41+FG41+FI41</f>
        <v>0</v>
      </c>
      <c r="FL41" s="45" t="e">
        <f t="shared" si="146"/>
        <v>#DIV/0!</v>
      </c>
      <c r="FM41" s="45"/>
      <c r="FN41" s="44" t="e">
        <f t="shared" si="124"/>
        <v>#DIV/0!</v>
      </c>
      <c r="FO41" s="42"/>
      <c r="FP41" s="46"/>
      <c r="FQ41" s="46"/>
      <c r="FR41" s="46"/>
      <c r="FS41" s="44" t="e">
        <f t="shared" si="148"/>
        <v>#DIV/0!</v>
      </c>
      <c r="FT41" s="44"/>
      <c r="FU41" s="44"/>
      <c r="FV41" s="44"/>
      <c r="FW41" s="44"/>
      <c r="FX41" s="44"/>
      <c r="FY41" s="44"/>
      <c r="FZ41" s="44"/>
      <c r="GA41" s="44"/>
      <c r="GB41" s="54"/>
      <c r="GC41" s="54"/>
      <c r="GD41" s="54"/>
      <c r="GE41" s="54"/>
      <c r="GF41" s="54"/>
      <c r="GG41" s="54"/>
      <c r="GH41" s="42"/>
      <c r="GI41" s="42"/>
      <c r="GJ41" s="42"/>
      <c r="GK41" s="42"/>
      <c r="GL41" s="45">
        <f t="shared" ref="GL41:GL47" si="232">FQ41+FT41+FV41+FX41+FZ41+GB41+GD41+GF41+GH41+GJ41</f>
        <v>0</v>
      </c>
      <c r="GM41" s="45">
        <f t="shared" ref="GM41:GM47" si="233">FR41+FU41+FW41+FY41+GA41+GC41+GE41+GG41+GI41+GK41</f>
        <v>0</v>
      </c>
      <c r="GN41" s="45" t="e">
        <f t="shared" si="149"/>
        <v>#DIV/0!</v>
      </c>
      <c r="GO41" s="45"/>
      <c r="GP41" s="44" t="e">
        <f t="shared" si="125"/>
        <v>#DIV/0!</v>
      </c>
      <c r="GQ41" s="42"/>
      <c r="GR41" s="46"/>
      <c r="GS41" s="46"/>
      <c r="GT41" s="46"/>
      <c r="GU41" s="44" t="e">
        <f t="shared" si="151"/>
        <v>#DIV/0!</v>
      </c>
      <c r="GV41" s="44"/>
      <c r="GW41" s="44"/>
      <c r="GX41" s="44"/>
      <c r="GY41" s="44"/>
      <c r="GZ41" s="44"/>
      <c r="HA41" s="44"/>
      <c r="HB41" s="44"/>
      <c r="HC41" s="44"/>
      <c r="HD41" s="54"/>
      <c r="HE41" s="54"/>
      <c r="HF41" s="54"/>
      <c r="HG41" s="54"/>
      <c r="HH41" s="54"/>
      <c r="HI41" s="54"/>
      <c r="HJ41" s="42"/>
      <c r="HK41" s="42"/>
      <c r="HL41" s="42"/>
      <c r="HM41" s="42"/>
      <c r="HN41" s="45">
        <f t="shared" ref="HN41:HN47" si="234">GS41+GV41+GX41+GZ41+HB41+HD41+HF41+HH41+HJ41+HL41</f>
        <v>0</v>
      </c>
      <c r="HO41" s="45">
        <f t="shared" ref="HO41:HO47" si="235">GT41+GW41+GY41+HA41+HC41+HE41+HG41+HI41+HK41+HM41</f>
        <v>0</v>
      </c>
      <c r="HP41" s="45" t="e">
        <f t="shared" si="152"/>
        <v>#DIV/0!</v>
      </c>
      <c r="HQ41" s="45"/>
      <c r="HR41" s="44" t="e">
        <f t="shared" si="126"/>
        <v>#DIV/0!</v>
      </c>
      <c r="HS41" s="42"/>
      <c r="HT41" s="46"/>
      <c r="HU41" s="46"/>
      <c r="HV41" s="46"/>
      <c r="HW41" s="44" t="e">
        <f t="shared" si="55"/>
        <v>#DIV/0!</v>
      </c>
      <c r="HX41" s="44"/>
      <c r="HY41" s="44"/>
      <c r="HZ41" s="44"/>
      <c r="IA41" s="44"/>
      <c r="IB41" s="44"/>
      <c r="IC41" s="44"/>
      <c r="ID41" s="44"/>
      <c r="IE41" s="44"/>
      <c r="IF41" s="54"/>
      <c r="IG41" s="54"/>
      <c r="IH41" s="54"/>
      <c r="II41" s="54"/>
      <c r="IJ41" s="54"/>
      <c r="IK41" s="54"/>
      <c r="IL41" s="42"/>
      <c r="IM41" s="42"/>
      <c r="IN41" s="42"/>
      <c r="IO41" s="42"/>
      <c r="IP41" s="45">
        <f t="shared" ref="IP41:IP47" si="236">HU41+HX41+HZ41+IB41+ID41+IF41+IH41+IJ41+IL41+IN41</f>
        <v>0</v>
      </c>
      <c r="IQ41" s="45">
        <f t="shared" ref="IQ41:IQ47" si="237">HV41+HY41+IA41+IC41+IE41+IG41+II41+IK41+IM41+IO41</f>
        <v>0</v>
      </c>
      <c r="IR41" s="45" t="e">
        <f t="shared" si="154"/>
        <v>#DIV/0!</v>
      </c>
      <c r="IS41" s="45"/>
      <c r="IT41" s="44"/>
    </row>
    <row r="42" spans="1:254" s="15" customFormat="1" ht="15.75" hidden="1" customHeight="1">
      <c r="A42" s="13" t="s">
        <v>70</v>
      </c>
      <c r="B42" s="19" t="s">
        <v>76</v>
      </c>
      <c r="C42" s="37">
        <f t="shared" si="27"/>
        <v>0</v>
      </c>
      <c r="D42" s="37">
        <f t="shared" si="27"/>
        <v>10</v>
      </c>
      <c r="E42" s="37">
        <f t="shared" si="27"/>
        <v>12</v>
      </c>
      <c r="F42" s="37">
        <f t="shared" si="27"/>
        <v>16.2</v>
      </c>
      <c r="G42" s="37" t="e">
        <f t="shared" si="1"/>
        <v>#DIV/0!</v>
      </c>
      <c r="H42" s="37">
        <f t="shared" si="128"/>
        <v>0</v>
      </c>
      <c r="I42" s="37">
        <f t="shared" si="128"/>
        <v>0</v>
      </c>
      <c r="J42" s="37">
        <f t="shared" si="128"/>
        <v>0</v>
      </c>
      <c r="K42" s="37">
        <f t="shared" si="128"/>
        <v>0</v>
      </c>
      <c r="L42" s="37">
        <f t="shared" si="128"/>
        <v>0</v>
      </c>
      <c r="M42" s="37">
        <f t="shared" si="128"/>
        <v>0</v>
      </c>
      <c r="N42" s="37">
        <f t="shared" si="128"/>
        <v>0</v>
      </c>
      <c r="O42" s="37">
        <f t="shared" si="128"/>
        <v>0</v>
      </c>
      <c r="P42" s="37">
        <f t="shared" si="128"/>
        <v>0</v>
      </c>
      <c r="Q42" s="37">
        <f t="shared" si="128"/>
        <v>0</v>
      </c>
      <c r="R42" s="37">
        <f t="shared" si="128"/>
        <v>0</v>
      </c>
      <c r="S42" s="37">
        <f t="shared" si="156"/>
        <v>0</v>
      </c>
      <c r="T42" s="37">
        <f t="shared" si="83"/>
        <v>0</v>
      </c>
      <c r="U42" s="37">
        <f t="shared" si="28"/>
        <v>0</v>
      </c>
      <c r="V42" s="37">
        <f t="shared" si="28"/>
        <v>0</v>
      </c>
      <c r="W42" s="37">
        <f t="shared" si="28"/>
        <v>0</v>
      </c>
      <c r="X42" s="37">
        <f t="shared" si="29"/>
        <v>0</v>
      </c>
      <c r="Y42" s="37">
        <f t="shared" si="29"/>
        <v>0</v>
      </c>
      <c r="Z42" s="37">
        <f t="shared" si="29"/>
        <v>12</v>
      </c>
      <c r="AA42" s="37">
        <f t="shared" si="29"/>
        <v>16.2</v>
      </c>
      <c r="AB42" s="37">
        <f t="shared" si="30"/>
        <v>135</v>
      </c>
      <c r="AC42" s="37">
        <f t="shared" si="31"/>
        <v>4.1999999999999993</v>
      </c>
      <c r="AD42" s="39" t="e">
        <f t="shared" si="32"/>
        <v>#DIV/0!</v>
      </c>
      <c r="AE42" s="42"/>
      <c r="AF42" s="46">
        <v>10</v>
      </c>
      <c r="AG42" s="46">
        <v>12</v>
      </c>
      <c r="AH42" s="46">
        <v>16.2</v>
      </c>
      <c r="AI42" s="44">
        <f t="shared" si="137"/>
        <v>1.6199999999999999</v>
      </c>
      <c r="AJ42" s="44"/>
      <c r="AK42" s="44"/>
      <c r="AL42" s="44"/>
      <c r="AM42" s="44"/>
      <c r="AN42" s="44"/>
      <c r="AO42" s="44"/>
      <c r="AP42" s="44"/>
      <c r="AQ42" s="44"/>
      <c r="AR42" s="54"/>
      <c r="AS42" s="54"/>
      <c r="AT42" s="54"/>
      <c r="AU42" s="54"/>
      <c r="AV42" s="54"/>
      <c r="AW42" s="54"/>
      <c r="AX42" s="42"/>
      <c r="AY42" s="42"/>
      <c r="AZ42" s="42"/>
      <c r="BA42" s="42"/>
      <c r="BB42" s="45">
        <f t="shared" si="220"/>
        <v>12</v>
      </c>
      <c r="BC42" s="45">
        <f t="shared" si="221"/>
        <v>16.2</v>
      </c>
      <c r="BD42" s="45">
        <f t="shared" si="138"/>
        <v>135</v>
      </c>
      <c r="BE42" s="45"/>
      <c r="BF42" s="44" t="e">
        <f t="shared" si="36"/>
        <v>#DIV/0!</v>
      </c>
      <c r="BG42" s="64">
        <f t="shared" si="199"/>
        <v>0</v>
      </c>
      <c r="BH42" s="64">
        <f t="shared" si="210"/>
        <v>0</v>
      </c>
      <c r="BI42" s="64">
        <f t="shared" si="211"/>
        <v>0</v>
      </c>
      <c r="BJ42" s="64">
        <f t="shared" si="212"/>
        <v>0</v>
      </c>
      <c r="BK42" s="62" t="e">
        <f t="shared" si="38"/>
        <v>#DIV/0!</v>
      </c>
      <c r="BL42" s="64">
        <f t="shared" si="213"/>
        <v>0</v>
      </c>
      <c r="BM42" s="64">
        <f t="shared" si="214"/>
        <v>0</v>
      </c>
      <c r="BN42" s="64">
        <f t="shared" si="215"/>
        <v>0</v>
      </c>
      <c r="BO42" s="64"/>
      <c r="BP42" s="64">
        <f t="shared" si="216"/>
        <v>0</v>
      </c>
      <c r="BQ42" s="64"/>
      <c r="BR42" s="64">
        <f t="shared" si="217"/>
        <v>0</v>
      </c>
      <c r="BS42" s="64"/>
      <c r="BT42" s="64">
        <f t="shared" si="218"/>
        <v>0</v>
      </c>
      <c r="BU42" s="64"/>
      <c r="BV42" s="66">
        <f t="shared" si="222"/>
        <v>0</v>
      </c>
      <c r="BW42" s="66">
        <f t="shared" si="223"/>
        <v>0</v>
      </c>
      <c r="BX42" s="66">
        <f t="shared" si="219"/>
        <v>0</v>
      </c>
      <c r="BY42" s="66">
        <f t="shared" si="219"/>
        <v>0</v>
      </c>
      <c r="BZ42" s="66">
        <f t="shared" si="219"/>
        <v>0</v>
      </c>
      <c r="CA42" s="66">
        <f t="shared" si="219"/>
        <v>0</v>
      </c>
      <c r="CB42" s="66">
        <f t="shared" si="219"/>
        <v>0</v>
      </c>
      <c r="CC42" s="66">
        <f t="shared" si="219"/>
        <v>0</v>
      </c>
      <c r="CD42" s="63">
        <f t="shared" si="224"/>
        <v>0</v>
      </c>
      <c r="CE42" s="63">
        <f t="shared" si="225"/>
        <v>0</v>
      </c>
      <c r="CF42" s="63" t="e">
        <f t="shared" si="140"/>
        <v>#DIV/0!</v>
      </c>
      <c r="CG42" s="63">
        <f t="shared" si="141"/>
        <v>0</v>
      </c>
      <c r="CH42" s="62" t="e">
        <f t="shared" si="40"/>
        <v>#DIV/0!</v>
      </c>
      <c r="CI42" s="77"/>
      <c r="CJ42" s="46"/>
      <c r="CK42" s="46"/>
      <c r="CL42" s="46"/>
      <c r="CM42" s="44" t="e">
        <f t="shared" si="42"/>
        <v>#DIV/0!</v>
      </c>
      <c r="CN42" s="44"/>
      <c r="CO42" s="44"/>
      <c r="CP42" s="44"/>
      <c r="CQ42" s="44"/>
      <c r="CR42" s="44"/>
      <c r="CS42" s="44"/>
      <c r="CT42" s="44"/>
      <c r="CU42" s="44"/>
      <c r="CV42" s="54"/>
      <c r="CW42" s="54"/>
      <c r="CX42" s="54"/>
      <c r="CY42" s="54"/>
      <c r="CZ42" s="54"/>
      <c r="DA42" s="54"/>
      <c r="DB42" s="42"/>
      <c r="DC42" s="42"/>
      <c r="DD42" s="42"/>
      <c r="DE42" s="42"/>
      <c r="DF42" s="45">
        <f t="shared" si="226"/>
        <v>0</v>
      </c>
      <c r="DG42" s="45">
        <f t="shared" si="227"/>
        <v>0</v>
      </c>
      <c r="DH42" s="45" t="e">
        <f t="shared" si="43"/>
        <v>#DIV/0!</v>
      </c>
      <c r="DI42" s="45"/>
      <c r="DJ42" s="44" t="e">
        <f t="shared" si="45"/>
        <v>#DIV/0!</v>
      </c>
      <c r="DK42" s="42"/>
      <c r="DL42" s="46"/>
      <c r="DM42" s="46"/>
      <c r="DN42" s="46"/>
      <c r="DO42" s="44" t="e">
        <f t="shared" si="142"/>
        <v>#DIV/0!</v>
      </c>
      <c r="DP42" s="44"/>
      <c r="DQ42" s="44"/>
      <c r="DR42" s="44"/>
      <c r="DS42" s="44"/>
      <c r="DT42" s="44"/>
      <c r="DU42" s="44"/>
      <c r="DV42" s="44"/>
      <c r="DW42" s="44"/>
      <c r="DX42" s="54"/>
      <c r="DY42" s="54"/>
      <c r="DZ42" s="54"/>
      <c r="EA42" s="54"/>
      <c r="EB42" s="54"/>
      <c r="EC42" s="54"/>
      <c r="ED42" s="42"/>
      <c r="EE42" s="42"/>
      <c r="EF42" s="42"/>
      <c r="EG42" s="42"/>
      <c r="EH42" s="45">
        <f t="shared" si="228"/>
        <v>0</v>
      </c>
      <c r="EI42" s="45">
        <f t="shared" si="229"/>
        <v>0</v>
      </c>
      <c r="EJ42" s="45" t="e">
        <f t="shared" si="143"/>
        <v>#DIV/0!</v>
      </c>
      <c r="EK42" s="45"/>
      <c r="EL42" s="44" t="e">
        <f t="shared" si="123"/>
        <v>#DIV/0!</v>
      </c>
      <c r="EM42" s="42"/>
      <c r="EN42" s="46"/>
      <c r="EO42" s="46"/>
      <c r="EP42" s="46"/>
      <c r="EQ42" s="44" t="e">
        <f t="shared" si="145"/>
        <v>#DIV/0!</v>
      </c>
      <c r="ER42" s="44"/>
      <c r="ES42" s="44"/>
      <c r="ET42" s="44"/>
      <c r="EU42" s="44"/>
      <c r="EV42" s="44"/>
      <c r="EW42" s="44"/>
      <c r="EX42" s="44"/>
      <c r="EY42" s="44"/>
      <c r="EZ42" s="54"/>
      <c r="FA42" s="54"/>
      <c r="FB42" s="54"/>
      <c r="FC42" s="54"/>
      <c r="FD42" s="54"/>
      <c r="FE42" s="54"/>
      <c r="FF42" s="42"/>
      <c r="FG42" s="42"/>
      <c r="FH42" s="42"/>
      <c r="FI42" s="42"/>
      <c r="FJ42" s="45">
        <f t="shared" si="230"/>
        <v>0</v>
      </c>
      <c r="FK42" s="45">
        <f t="shared" si="231"/>
        <v>0</v>
      </c>
      <c r="FL42" s="45" t="e">
        <f t="shared" si="146"/>
        <v>#DIV/0!</v>
      </c>
      <c r="FM42" s="45"/>
      <c r="FN42" s="44" t="e">
        <f t="shared" si="124"/>
        <v>#DIV/0!</v>
      </c>
      <c r="FO42" s="42"/>
      <c r="FP42" s="46"/>
      <c r="FQ42" s="46"/>
      <c r="FR42" s="46"/>
      <c r="FS42" s="44" t="e">
        <f t="shared" si="148"/>
        <v>#DIV/0!</v>
      </c>
      <c r="FT42" s="44"/>
      <c r="FU42" s="44"/>
      <c r="FV42" s="44"/>
      <c r="FW42" s="44"/>
      <c r="FX42" s="44"/>
      <c r="FY42" s="44"/>
      <c r="FZ42" s="44"/>
      <c r="GA42" s="44"/>
      <c r="GB42" s="54"/>
      <c r="GC42" s="54"/>
      <c r="GD42" s="54"/>
      <c r="GE42" s="54"/>
      <c r="GF42" s="54"/>
      <c r="GG42" s="54"/>
      <c r="GH42" s="42"/>
      <c r="GI42" s="42"/>
      <c r="GJ42" s="42"/>
      <c r="GK42" s="42"/>
      <c r="GL42" s="45">
        <f t="shared" si="232"/>
        <v>0</v>
      </c>
      <c r="GM42" s="45">
        <f t="shared" si="233"/>
        <v>0</v>
      </c>
      <c r="GN42" s="45" t="e">
        <f t="shared" si="149"/>
        <v>#DIV/0!</v>
      </c>
      <c r="GO42" s="45"/>
      <c r="GP42" s="44" t="e">
        <f t="shared" si="125"/>
        <v>#DIV/0!</v>
      </c>
      <c r="GQ42" s="42"/>
      <c r="GR42" s="46"/>
      <c r="GS42" s="46"/>
      <c r="GT42" s="46"/>
      <c r="GU42" s="44" t="e">
        <f t="shared" si="151"/>
        <v>#DIV/0!</v>
      </c>
      <c r="GV42" s="44"/>
      <c r="GW42" s="44"/>
      <c r="GX42" s="44"/>
      <c r="GY42" s="44"/>
      <c r="GZ42" s="44"/>
      <c r="HA42" s="44"/>
      <c r="HB42" s="44"/>
      <c r="HC42" s="44"/>
      <c r="HD42" s="54"/>
      <c r="HE42" s="54"/>
      <c r="HF42" s="54"/>
      <c r="HG42" s="54"/>
      <c r="HH42" s="54"/>
      <c r="HI42" s="54"/>
      <c r="HJ42" s="42"/>
      <c r="HK42" s="42"/>
      <c r="HL42" s="42"/>
      <c r="HM42" s="42"/>
      <c r="HN42" s="45">
        <f t="shared" si="234"/>
        <v>0</v>
      </c>
      <c r="HO42" s="45">
        <f t="shared" si="235"/>
        <v>0</v>
      </c>
      <c r="HP42" s="45" t="e">
        <f t="shared" si="152"/>
        <v>#DIV/0!</v>
      </c>
      <c r="HQ42" s="45"/>
      <c r="HR42" s="44" t="e">
        <f t="shared" si="126"/>
        <v>#DIV/0!</v>
      </c>
      <c r="HS42" s="42"/>
      <c r="HT42" s="46"/>
      <c r="HU42" s="46"/>
      <c r="HV42" s="46"/>
      <c r="HW42" s="44" t="e">
        <f t="shared" si="55"/>
        <v>#DIV/0!</v>
      </c>
      <c r="HX42" s="44"/>
      <c r="HY42" s="44"/>
      <c r="HZ42" s="44"/>
      <c r="IA42" s="44"/>
      <c r="IB42" s="44"/>
      <c r="IC42" s="44"/>
      <c r="ID42" s="44"/>
      <c r="IE42" s="44"/>
      <c r="IF42" s="54"/>
      <c r="IG42" s="54"/>
      <c r="IH42" s="54"/>
      <c r="II42" s="54"/>
      <c r="IJ42" s="54"/>
      <c r="IK42" s="54"/>
      <c r="IL42" s="42"/>
      <c r="IM42" s="42"/>
      <c r="IN42" s="42"/>
      <c r="IO42" s="42"/>
      <c r="IP42" s="45">
        <f t="shared" si="236"/>
        <v>0</v>
      </c>
      <c r="IQ42" s="45">
        <f t="shared" si="237"/>
        <v>0</v>
      </c>
      <c r="IR42" s="45" t="e">
        <f t="shared" si="154"/>
        <v>#DIV/0!</v>
      </c>
      <c r="IS42" s="45"/>
      <c r="IT42" s="44"/>
    </row>
    <row r="43" spans="1:254" s="15" customFormat="1" ht="15" hidden="1" customHeight="1">
      <c r="A43" s="13" t="s">
        <v>71</v>
      </c>
      <c r="B43" s="19" t="s">
        <v>82</v>
      </c>
      <c r="C43" s="37">
        <f t="shared" si="27"/>
        <v>0</v>
      </c>
      <c r="D43" s="37">
        <f t="shared" si="27"/>
        <v>0</v>
      </c>
      <c r="E43" s="37">
        <f t="shared" si="27"/>
        <v>5</v>
      </c>
      <c r="F43" s="37">
        <f t="shared" si="27"/>
        <v>11.5</v>
      </c>
      <c r="G43" s="37" t="e">
        <f t="shared" si="1"/>
        <v>#DIV/0!</v>
      </c>
      <c r="H43" s="37">
        <f t="shared" si="128"/>
        <v>0</v>
      </c>
      <c r="I43" s="37">
        <f t="shared" si="128"/>
        <v>0</v>
      </c>
      <c r="J43" s="37">
        <f t="shared" si="128"/>
        <v>0</v>
      </c>
      <c r="K43" s="37">
        <f t="shared" si="128"/>
        <v>0</v>
      </c>
      <c r="L43" s="37">
        <f t="shared" si="128"/>
        <v>0</v>
      </c>
      <c r="M43" s="37">
        <f t="shared" si="128"/>
        <v>0</v>
      </c>
      <c r="N43" s="37">
        <f t="shared" si="128"/>
        <v>0</v>
      </c>
      <c r="O43" s="37">
        <f t="shared" si="128"/>
        <v>0</v>
      </c>
      <c r="P43" s="37">
        <f t="shared" si="128"/>
        <v>0</v>
      </c>
      <c r="Q43" s="37">
        <f t="shared" si="128"/>
        <v>0</v>
      </c>
      <c r="R43" s="37">
        <f t="shared" si="128"/>
        <v>0</v>
      </c>
      <c r="S43" s="37">
        <f t="shared" si="156"/>
        <v>0</v>
      </c>
      <c r="T43" s="37">
        <f t="shared" si="83"/>
        <v>0</v>
      </c>
      <c r="U43" s="37">
        <f t="shared" si="28"/>
        <v>0</v>
      </c>
      <c r="V43" s="37">
        <f t="shared" si="28"/>
        <v>0</v>
      </c>
      <c r="W43" s="37">
        <f t="shared" si="28"/>
        <v>0</v>
      </c>
      <c r="X43" s="37">
        <f t="shared" si="29"/>
        <v>0</v>
      </c>
      <c r="Y43" s="37">
        <f t="shared" si="29"/>
        <v>0</v>
      </c>
      <c r="Z43" s="37">
        <f t="shared" si="29"/>
        <v>5</v>
      </c>
      <c r="AA43" s="37">
        <f t="shared" si="29"/>
        <v>11.5</v>
      </c>
      <c r="AB43" s="37">
        <f t="shared" si="30"/>
        <v>229.99999999999997</v>
      </c>
      <c r="AC43" s="37">
        <f t="shared" si="31"/>
        <v>6.5</v>
      </c>
      <c r="AD43" s="39" t="e">
        <f t="shared" si="32"/>
        <v>#DIV/0!</v>
      </c>
      <c r="AE43" s="42"/>
      <c r="AF43" s="46"/>
      <c r="AG43" s="46">
        <v>5</v>
      </c>
      <c r="AH43" s="46">
        <v>11.5</v>
      </c>
      <c r="AI43" s="44" t="e">
        <f t="shared" si="137"/>
        <v>#DIV/0!</v>
      </c>
      <c r="AJ43" s="44"/>
      <c r="AK43" s="44"/>
      <c r="AL43" s="44"/>
      <c r="AM43" s="44"/>
      <c r="AN43" s="44"/>
      <c r="AO43" s="44"/>
      <c r="AP43" s="44"/>
      <c r="AQ43" s="44"/>
      <c r="AR43" s="54"/>
      <c r="AS43" s="54"/>
      <c r="AT43" s="54"/>
      <c r="AU43" s="54"/>
      <c r="AV43" s="54"/>
      <c r="AW43" s="54"/>
      <c r="AX43" s="42"/>
      <c r="AY43" s="42"/>
      <c r="AZ43" s="42"/>
      <c r="BA43" s="42"/>
      <c r="BB43" s="45">
        <f t="shared" si="220"/>
        <v>5</v>
      </c>
      <c r="BC43" s="45">
        <f t="shared" si="221"/>
        <v>11.5</v>
      </c>
      <c r="BD43" s="45">
        <f t="shared" si="138"/>
        <v>229.99999999999997</v>
      </c>
      <c r="BE43" s="45"/>
      <c r="BF43" s="44" t="e">
        <f t="shared" si="36"/>
        <v>#DIV/0!</v>
      </c>
      <c r="BG43" s="64">
        <f t="shared" si="199"/>
        <v>0</v>
      </c>
      <c r="BH43" s="64">
        <f t="shared" si="210"/>
        <v>0</v>
      </c>
      <c r="BI43" s="64">
        <f t="shared" si="211"/>
        <v>0</v>
      </c>
      <c r="BJ43" s="64">
        <f t="shared" si="212"/>
        <v>0</v>
      </c>
      <c r="BK43" s="62" t="e">
        <f t="shared" si="38"/>
        <v>#DIV/0!</v>
      </c>
      <c r="BL43" s="64">
        <f t="shared" si="213"/>
        <v>0</v>
      </c>
      <c r="BM43" s="64">
        <f t="shared" si="214"/>
        <v>0</v>
      </c>
      <c r="BN43" s="64">
        <f t="shared" si="215"/>
        <v>0</v>
      </c>
      <c r="BO43" s="64"/>
      <c r="BP43" s="64">
        <f t="shared" si="216"/>
        <v>0</v>
      </c>
      <c r="BQ43" s="64"/>
      <c r="BR43" s="64">
        <f t="shared" si="217"/>
        <v>0</v>
      </c>
      <c r="BS43" s="64"/>
      <c r="BT43" s="64">
        <f t="shared" si="218"/>
        <v>0</v>
      </c>
      <c r="BU43" s="64"/>
      <c r="BV43" s="66">
        <f t="shared" si="222"/>
        <v>0</v>
      </c>
      <c r="BW43" s="66">
        <f t="shared" si="223"/>
        <v>0</v>
      </c>
      <c r="BX43" s="66">
        <f t="shared" si="219"/>
        <v>0</v>
      </c>
      <c r="BY43" s="66">
        <f t="shared" si="219"/>
        <v>0</v>
      </c>
      <c r="BZ43" s="66">
        <f t="shared" si="219"/>
        <v>0</v>
      </c>
      <c r="CA43" s="66">
        <f t="shared" si="219"/>
        <v>0</v>
      </c>
      <c r="CB43" s="66">
        <f t="shared" si="219"/>
        <v>0</v>
      </c>
      <c r="CC43" s="66">
        <f t="shared" si="219"/>
        <v>0</v>
      </c>
      <c r="CD43" s="63">
        <f t="shared" si="224"/>
        <v>0</v>
      </c>
      <c r="CE43" s="63">
        <f t="shared" si="225"/>
        <v>0</v>
      </c>
      <c r="CF43" s="63" t="e">
        <f t="shared" si="140"/>
        <v>#DIV/0!</v>
      </c>
      <c r="CG43" s="63">
        <f t="shared" si="141"/>
        <v>0</v>
      </c>
      <c r="CH43" s="62" t="e">
        <f t="shared" si="40"/>
        <v>#DIV/0!</v>
      </c>
      <c r="CI43" s="77"/>
      <c r="CJ43" s="46"/>
      <c r="CK43" s="46"/>
      <c r="CL43" s="46"/>
      <c r="CM43" s="44" t="e">
        <f t="shared" si="42"/>
        <v>#DIV/0!</v>
      </c>
      <c r="CN43" s="44"/>
      <c r="CO43" s="44"/>
      <c r="CP43" s="44"/>
      <c r="CQ43" s="44"/>
      <c r="CR43" s="44"/>
      <c r="CS43" s="44"/>
      <c r="CT43" s="44"/>
      <c r="CU43" s="44"/>
      <c r="CV43" s="54"/>
      <c r="CW43" s="54"/>
      <c r="CX43" s="54"/>
      <c r="CY43" s="54"/>
      <c r="CZ43" s="54"/>
      <c r="DA43" s="54"/>
      <c r="DB43" s="42"/>
      <c r="DC43" s="42"/>
      <c r="DD43" s="42"/>
      <c r="DE43" s="42"/>
      <c r="DF43" s="45">
        <f t="shared" si="226"/>
        <v>0</v>
      </c>
      <c r="DG43" s="45">
        <f t="shared" si="227"/>
        <v>0</v>
      </c>
      <c r="DH43" s="45" t="e">
        <f t="shared" si="43"/>
        <v>#DIV/0!</v>
      </c>
      <c r="DI43" s="45"/>
      <c r="DJ43" s="44" t="e">
        <f t="shared" si="45"/>
        <v>#DIV/0!</v>
      </c>
      <c r="DK43" s="42"/>
      <c r="DL43" s="46"/>
      <c r="DM43" s="46"/>
      <c r="DN43" s="46"/>
      <c r="DO43" s="44" t="e">
        <f t="shared" si="142"/>
        <v>#DIV/0!</v>
      </c>
      <c r="DP43" s="44"/>
      <c r="DQ43" s="44"/>
      <c r="DR43" s="44"/>
      <c r="DS43" s="44"/>
      <c r="DT43" s="44"/>
      <c r="DU43" s="44"/>
      <c r="DV43" s="44"/>
      <c r="DW43" s="44"/>
      <c r="DX43" s="54"/>
      <c r="DY43" s="54"/>
      <c r="DZ43" s="54"/>
      <c r="EA43" s="54"/>
      <c r="EB43" s="54"/>
      <c r="EC43" s="54"/>
      <c r="ED43" s="42"/>
      <c r="EE43" s="42"/>
      <c r="EF43" s="42"/>
      <c r="EG43" s="42"/>
      <c r="EH43" s="45">
        <f t="shared" si="228"/>
        <v>0</v>
      </c>
      <c r="EI43" s="45">
        <f t="shared" si="229"/>
        <v>0</v>
      </c>
      <c r="EJ43" s="45" t="e">
        <f t="shared" si="143"/>
        <v>#DIV/0!</v>
      </c>
      <c r="EK43" s="45"/>
      <c r="EL43" s="44" t="e">
        <f t="shared" si="123"/>
        <v>#DIV/0!</v>
      </c>
      <c r="EM43" s="42"/>
      <c r="EN43" s="46"/>
      <c r="EO43" s="46"/>
      <c r="EP43" s="46"/>
      <c r="EQ43" s="44" t="e">
        <f t="shared" si="145"/>
        <v>#DIV/0!</v>
      </c>
      <c r="ER43" s="44"/>
      <c r="ES43" s="44"/>
      <c r="ET43" s="44"/>
      <c r="EU43" s="44"/>
      <c r="EV43" s="44"/>
      <c r="EW43" s="44"/>
      <c r="EX43" s="44"/>
      <c r="EY43" s="44"/>
      <c r="EZ43" s="54"/>
      <c r="FA43" s="54"/>
      <c r="FB43" s="54"/>
      <c r="FC43" s="54"/>
      <c r="FD43" s="54"/>
      <c r="FE43" s="54"/>
      <c r="FF43" s="42"/>
      <c r="FG43" s="42"/>
      <c r="FH43" s="42"/>
      <c r="FI43" s="42"/>
      <c r="FJ43" s="45">
        <f t="shared" si="230"/>
        <v>0</v>
      </c>
      <c r="FK43" s="45">
        <f t="shared" si="231"/>
        <v>0</v>
      </c>
      <c r="FL43" s="45" t="e">
        <f t="shared" si="146"/>
        <v>#DIV/0!</v>
      </c>
      <c r="FM43" s="45"/>
      <c r="FN43" s="44" t="e">
        <f t="shared" si="124"/>
        <v>#DIV/0!</v>
      </c>
      <c r="FO43" s="42"/>
      <c r="FP43" s="46"/>
      <c r="FQ43" s="46"/>
      <c r="FR43" s="46"/>
      <c r="FS43" s="44" t="e">
        <f t="shared" si="148"/>
        <v>#DIV/0!</v>
      </c>
      <c r="FT43" s="44"/>
      <c r="FU43" s="44"/>
      <c r="FV43" s="44"/>
      <c r="FW43" s="44"/>
      <c r="FX43" s="44"/>
      <c r="FY43" s="44"/>
      <c r="FZ43" s="44"/>
      <c r="GA43" s="44"/>
      <c r="GB43" s="54"/>
      <c r="GC43" s="54"/>
      <c r="GD43" s="54"/>
      <c r="GE43" s="54"/>
      <c r="GF43" s="54"/>
      <c r="GG43" s="54"/>
      <c r="GH43" s="42"/>
      <c r="GI43" s="42"/>
      <c r="GJ43" s="42"/>
      <c r="GK43" s="42"/>
      <c r="GL43" s="45">
        <f t="shared" si="232"/>
        <v>0</v>
      </c>
      <c r="GM43" s="45">
        <f t="shared" si="233"/>
        <v>0</v>
      </c>
      <c r="GN43" s="45" t="e">
        <f t="shared" si="149"/>
        <v>#DIV/0!</v>
      </c>
      <c r="GO43" s="45"/>
      <c r="GP43" s="44" t="e">
        <f t="shared" si="125"/>
        <v>#DIV/0!</v>
      </c>
      <c r="GQ43" s="42"/>
      <c r="GR43" s="46"/>
      <c r="GS43" s="46"/>
      <c r="GT43" s="46"/>
      <c r="GU43" s="44" t="e">
        <f t="shared" si="151"/>
        <v>#DIV/0!</v>
      </c>
      <c r="GV43" s="44"/>
      <c r="GW43" s="44"/>
      <c r="GX43" s="44"/>
      <c r="GY43" s="44"/>
      <c r="GZ43" s="44"/>
      <c r="HA43" s="44"/>
      <c r="HB43" s="44"/>
      <c r="HC43" s="44"/>
      <c r="HD43" s="54"/>
      <c r="HE43" s="54"/>
      <c r="HF43" s="54"/>
      <c r="HG43" s="54"/>
      <c r="HH43" s="54"/>
      <c r="HI43" s="54"/>
      <c r="HJ43" s="42"/>
      <c r="HK43" s="42"/>
      <c r="HL43" s="42"/>
      <c r="HM43" s="42"/>
      <c r="HN43" s="45">
        <f t="shared" si="234"/>
        <v>0</v>
      </c>
      <c r="HO43" s="45">
        <f t="shared" si="235"/>
        <v>0</v>
      </c>
      <c r="HP43" s="45" t="e">
        <f t="shared" si="152"/>
        <v>#DIV/0!</v>
      </c>
      <c r="HQ43" s="45"/>
      <c r="HR43" s="44" t="e">
        <f t="shared" si="126"/>
        <v>#DIV/0!</v>
      </c>
      <c r="HS43" s="42"/>
      <c r="HT43" s="46"/>
      <c r="HU43" s="46"/>
      <c r="HV43" s="46"/>
      <c r="HW43" s="44" t="e">
        <f t="shared" si="55"/>
        <v>#DIV/0!</v>
      </c>
      <c r="HX43" s="44"/>
      <c r="HY43" s="44"/>
      <c r="HZ43" s="44"/>
      <c r="IA43" s="44"/>
      <c r="IB43" s="44"/>
      <c r="IC43" s="44"/>
      <c r="ID43" s="44"/>
      <c r="IE43" s="44"/>
      <c r="IF43" s="54"/>
      <c r="IG43" s="54"/>
      <c r="IH43" s="54"/>
      <c r="II43" s="54"/>
      <c r="IJ43" s="54"/>
      <c r="IK43" s="54"/>
      <c r="IL43" s="42"/>
      <c r="IM43" s="42"/>
      <c r="IN43" s="42"/>
      <c r="IO43" s="42"/>
      <c r="IP43" s="45">
        <f t="shared" si="236"/>
        <v>0</v>
      </c>
      <c r="IQ43" s="45">
        <f t="shared" si="237"/>
        <v>0</v>
      </c>
      <c r="IR43" s="45" t="e">
        <f t="shared" si="154"/>
        <v>#DIV/0!</v>
      </c>
      <c r="IS43" s="45"/>
      <c r="IT43" s="44"/>
    </row>
    <row r="44" spans="1:254" s="15" customFormat="1" ht="14.25" hidden="1" customHeight="1">
      <c r="A44" s="13" t="s">
        <v>83</v>
      </c>
      <c r="B44" s="19" t="s">
        <v>84</v>
      </c>
      <c r="C44" s="37">
        <f t="shared" si="27"/>
        <v>0</v>
      </c>
      <c r="D44" s="37">
        <f t="shared" si="27"/>
        <v>0</v>
      </c>
      <c r="E44" s="37">
        <f t="shared" si="27"/>
        <v>120</v>
      </c>
      <c r="F44" s="37">
        <f t="shared" si="27"/>
        <v>120</v>
      </c>
      <c r="G44" s="37" t="e">
        <f t="shared" si="1"/>
        <v>#DIV/0!</v>
      </c>
      <c r="H44" s="37">
        <f t="shared" si="128"/>
        <v>0</v>
      </c>
      <c r="I44" s="37">
        <f t="shared" si="128"/>
        <v>0</v>
      </c>
      <c r="J44" s="37">
        <f t="shared" si="128"/>
        <v>0</v>
      </c>
      <c r="K44" s="37">
        <f t="shared" si="128"/>
        <v>0</v>
      </c>
      <c r="L44" s="37">
        <f t="shared" si="128"/>
        <v>0</v>
      </c>
      <c r="M44" s="37">
        <f t="shared" si="128"/>
        <v>0</v>
      </c>
      <c r="N44" s="37">
        <f t="shared" si="128"/>
        <v>0</v>
      </c>
      <c r="O44" s="37">
        <f t="shared" si="128"/>
        <v>0</v>
      </c>
      <c r="P44" s="37">
        <f t="shared" si="128"/>
        <v>0</v>
      </c>
      <c r="Q44" s="37">
        <f t="shared" si="128"/>
        <v>0</v>
      </c>
      <c r="R44" s="37">
        <f t="shared" si="128"/>
        <v>0</v>
      </c>
      <c r="S44" s="37">
        <f t="shared" si="156"/>
        <v>0</v>
      </c>
      <c r="T44" s="37">
        <f t="shared" si="83"/>
        <v>0</v>
      </c>
      <c r="U44" s="37">
        <f t="shared" si="28"/>
        <v>0</v>
      </c>
      <c r="V44" s="37">
        <f t="shared" si="28"/>
        <v>0</v>
      </c>
      <c r="W44" s="37">
        <f t="shared" si="28"/>
        <v>0</v>
      </c>
      <c r="X44" s="37">
        <f t="shared" si="29"/>
        <v>0</v>
      </c>
      <c r="Y44" s="37">
        <f t="shared" si="29"/>
        <v>0</v>
      </c>
      <c r="Z44" s="37">
        <f t="shared" si="29"/>
        <v>120</v>
      </c>
      <c r="AA44" s="37">
        <f t="shared" si="29"/>
        <v>120</v>
      </c>
      <c r="AB44" s="37">
        <f t="shared" si="30"/>
        <v>100</v>
      </c>
      <c r="AC44" s="37">
        <f t="shared" si="31"/>
        <v>0</v>
      </c>
      <c r="AD44" s="39" t="e">
        <f t="shared" si="32"/>
        <v>#DIV/0!</v>
      </c>
      <c r="AE44" s="42"/>
      <c r="AF44" s="46"/>
      <c r="AG44" s="46">
        <v>120</v>
      </c>
      <c r="AH44" s="46">
        <v>120</v>
      </c>
      <c r="AI44" s="44" t="e">
        <f t="shared" si="137"/>
        <v>#DIV/0!</v>
      </c>
      <c r="AJ44" s="44"/>
      <c r="AK44" s="44"/>
      <c r="AL44" s="44"/>
      <c r="AM44" s="44"/>
      <c r="AN44" s="44"/>
      <c r="AO44" s="44"/>
      <c r="AP44" s="44"/>
      <c r="AQ44" s="44"/>
      <c r="AR44" s="54"/>
      <c r="AS44" s="54"/>
      <c r="AT44" s="54"/>
      <c r="AU44" s="54"/>
      <c r="AV44" s="54"/>
      <c r="AW44" s="54"/>
      <c r="AX44" s="42"/>
      <c r="AY44" s="42"/>
      <c r="AZ44" s="42"/>
      <c r="BA44" s="42"/>
      <c r="BB44" s="45">
        <f t="shared" si="220"/>
        <v>120</v>
      </c>
      <c r="BC44" s="45">
        <f t="shared" si="221"/>
        <v>120</v>
      </c>
      <c r="BD44" s="45">
        <f t="shared" si="138"/>
        <v>100</v>
      </c>
      <c r="BE44" s="45"/>
      <c r="BF44" s="44" t="e">
        <f t="shared" si="36"/>
        <v>#DIV/0!</v>
      </c>
      <c r="BG44" s="64">
        <f t="shared" si="199"/>
        <v>0</v>
      </c>
      <c r="BH44" s="64">
        <f t="shared" si="210"/>
        <v>0</v>
      </c>
      <c r="BI44" s="64">
        <f t="shared" si="211"/>
        <v>0</v>
      </c>
      <c r="BJ44" s="64">
        <f t="shared" si="212"/>
        <v>0</v>
      </c>
      <c r="BK44" s="62" t="e">
        <f t="shared" si="38"/>
        <v>#DIV/0!</v>
      </c>
      <c r="BL44" s="64">
        <f t="shared" si="213"/>
        <v>0</v>
      </c>
      <c r="BM44" s="64">
        <f t="shared" si="214"/>
        <v>0</v>
      </c>
      <c r="BN44" s="64">
        <f t="shared" si="215"/>
        <v>0</v>
      </c>
      <c r="BO44" s="64"/>
      <c r="BP44" s="64">
        <f t="shared" si="216"/>
        <v>0</v>
      </c>
      <c r="BQ44" s="64"/>
      <c r="BR44" s="64">
        <f t="shared" si="217"/>
        <v>0</v>
      </c>
      <c r="BS44" s="64"/>
      <c r="BT44" s="64">
        <f t="shared" si="218"/>
        <v>0</v>
      </c>
      <c r="BU44" s="64"/>
      <c r="BV44" s="66">
        <f t="shared" si="222"/>
        <v>0</v>
      </c>
      <c r="BW44" s="66">
        <f t="shared" si="223"/>
        <v>0</v>
      </c>
      <c r="BX44" s="66">
        <f t="shared" si="219"/>
        <v>0</v>
      </c>
      <c r="BY44" s="66">
        <f t="shared" si="219"/>
        <v>0</v>
      </c>
      <c r="BZ44" s="66">
        <f t="shared" si="219"/>
        <v>0</v>
      </c>
      <c r="CA44" s="66">
        <f t="shared" si="219"/>
        <v>0</v>
      </c>
      <c r="CB44" s="66">
        <f t="shared" si="219"/>
        <v>0</v>
      </c>
      <c r="CC44" s="66">
        <f t="shared" si="219"/>
        <v>0</v>
      </c>
      <c r="CD44" s="63">
        <f t="shared" si="224"/>
        <v>0</v>
      </c>
      <c r="CE44" s="63">
        <f t="shared" si="225"/>
        <v>0</v>
      </c>
      <c r="CF44" s="63" t="e">
        <f t="shared" si="140"/>
        <v>#DIV/0!</v>
      </c>
      <c r="CG44" s="63">
        <f t="shared" si="141"/>
        <v>0</v>
      </c>
      <c r="CH44" s="62" t="e">
        <f t="shared" si="40"/>
        <v>#DIV/0!</v>
      </c>
      <c r="CI44" s="77"/>
      <c r="CJ44" s="46"/>
      <c r="CK44" s="46"/>
      <c r="CL44" s="46"/>
      <c r="CM44" s="44" t="e">
        <f t="shared" si="42"/>
        <v>#DIV/0!</v>
      </c>
      <c r="CN44" s="44"/>
      <c r="CO44" s="44"/>
      <c r="CP44" s="44"/>
      <c r="CQ44" s="44"/>
      <c r="CR44" s="44"/>
      <c r="CS44" s="44"/>
      <c r="CT44" s="44"/>
      <c r="CU44" s="44"/>
      <c r="CV44" s="54"/>
      <c r="CW44" s="54"/>
      <c r="CX44" s="54"/>
      <c r="CY44" s="54"/>
      <c r="CZ44" s="54"/>
      <c r="DA44" s="54"/>
      <c r="DB44" s="42"/>
      <c r="DC44" s="42"/>
      <c r="DD44" s="42"/>
      <c r="DE44" s="42"/>
      <c r="DF44" s="45">
        <f t="shared" si="226"/>
        <v>0</v>
      </c>
      <c r="DG44" s="45">
        <f t="shared" si="227"/>
        <v>0</v>
      </c>
      <c r="DH44" s="45" t="e">
        <f t="shared" si="43"/>
        <v>#DIV/0!</v>
      </c>
      <c r="DI44" s="45"/>
      <c r="DJ44" s="44" t="e">
        <f t="shared" si="45"/>
        <v>#DIV/0!</v>
      </c>
      <c r="DK44" s="42"/>
      <c r="DL44" s="46"/>
      <c r="DM44" s="46"/>
      <c r="DN44" s="46"/>
      <c r="DO44" s="44" t="e">
        <f t="shared" si="142"/>
        <v>#DIV/0!</v>
      </c>
      <c r="DP44" s="44"/>
      <c r="DQ44" s="44"/>
      <c r="DR44" s="44"/>
      <c r="DS44" s="44"/>
      <c r="DT44" s="44"/>
      <c r="DU44" s="44"/>
      <c r="DV44" s="44"/>
      <c r="DW44" s="44"/>
      <c r="DX44" s="54"/>
      <c r="DY44" s="54"/>
      <c r="DZ44" s="54"/>
      <c r="EA44" s="54"/>
      <c r="EB44" s="54"/>
      <c r="EC44" s="54"/>
      <c r="ED44" s="42"/>
      <c r="EE44" s="42"/>
      <c r="EF44" s="42"/>
      <c r="EG44" s="42"/>
      <c r="EH44" s="45">
        <f t="shared" si="228"/>
        <v>0</v>
      </c>
      <c r="EI44" s="45">
        <f t="shared" si="229"/>
        <v>0</v>
      </c>
      <c r="EJ44" s="45" t="e">
        <f t="shared" si="143"/>
        <v>#DIV/0!</v>
      </c>
      <c r="EK44" s="45"/>
      <c r="EL44" s="44" t="e">
        <f t="shared" si="123"/>
        <v>#DIV/0!</v>
      </c>
      <c r="EM44" s="42"/>
      <c r="EN44" s="46"/>
      <c r="EO44" s="46"/>
      <c r="EP44" s="46"/>
      <c r="EQ44" s="44" t="e">
        <f t="shared" si="145"/>
        <v>#DIV/0!</v>
      </c>
      <c r="ER44" s="44"/>
      <c r="ES44" s="44"/>
      <c r="ET44" s="44"/>
      <c r="EU44" s="44"/>
      <c r="EV44" s="44"/>
      <c r="EW44" s="44"/>
      <c r="EX44" s="44"/>
      <c r="EY44" s="44"/>
      <c r="EZ44" s="54"/>
      <c r="FA44" s="54"/>
      <c r="FB44" s="54"/>
      <c r="FC44" s="54"/>
      <c r="FD44" s="54"/>
      <c r="FE44" s="54"/>
      <c r="FF44" s="42"/>
      <c r="FG44" s="42"/>
      <c r="FH44" s="42"/>
      <c r="FI44" s="42"/>
      <c r="FJ44" s="45">
        <f t="shared" si="230"/>
        <v>0</v>
      </c>
      <c r="FK44" s="45">
        <f t="shared" si="231"/>
        <v>0</v>
      </c>
      <c r="FL44" s="45" t="e">
        <f t="shared" si="146"/>
        <v>#DIV/0!</v>
      </c>
      <c r="FM44" s="45"/>
      <c r="FN44" s="44" t="e">
        <f t="shared" si="124"/>
        <v>#DIV/0!</v>
      </c>
      <c r="FO44" s="42"/>
      <c r="FP44" s="46"/>
      <c r="FQ44" s="46"/>
      <c r="FR44" s="46"/>
      <c r="FS44" s="44" t="e">
        <f t="shared" si="148"/>
        <v>#DIV/0!</v>
      </c>
      <c r="FT44" s="44"/>
      <c r="FU44" s="44"/>
      <c r="FV44" s="44"/>
      <c r="FW44" s="44"/>
      <c r="FX44" s="44"/>
      <c r="FY44" s="44"/>
      <c r="FZ44" s="44"/>
      <c r="GA44" s="44"/>
      <c r="GB44" s="54"/>
      <c r="GC44" s="54"/>
      <c r="GD44" s="54"/>
      <c r="GE44" s="54"/>
      <c r="GF44" s="54"/>
      <c r="GG44" s="54"/>
      <c r="GH44" s="42"/>
      <c r="GI44" s="42"/>
      <c r="GJ44" s="42"/>
      <c r="GK44" s="42"/>
      <c r="GL44" s="45">
        <f t="shared" si="232"/>
        <v>0</v>
      </c>
      <c r="GM44" s="45">
        <f t="shared" si="233"/>
        <v>0</v>
      </c>
      <c r="GN44" s="45" t="e">
        <f t="shared" si="149"/>
        <v>#DIV/0!</v>
      </c>
      <c r="GO44" s="45"/>
      <c r="GP44" s="44" t="e">
        <f t="shared" si="125"/>
        <v>#DIV/0!</v>
      </c>
      <c r="GQ44" s="42"/>
      <c r="GR44" s="46"/>
      <c r="GS44" s="46"/>
      <c r="GT44" s="46"/>
      <c r="GU44" s="44" t="e">
        <f t="shared" si="151"/>
        <v>#DIV/0!</v>
      </c>
      <c r="GV44" s="44"/>
      <c r="GW44" s="44"/>
      <c r="GX44" s="44"/>
      <c r="GY44" s="44"/>
      <c r="GZ44" s="44"/>
      <c r="HA44" s="44"/>
      <c r="HB44" s="44"/>
      <c r="HC44" s="44"/>
      <c r="HD44" s="54"/>
      <c r="HE44" s="54"/>
      <c r="HF44" s="54"/>
      <c r="HG44" s="54"/>
      <c r="HH44" s="54"/>
      <c r="HI44" s="54"/>
      <c r="HJ44" s="42"/>
      <c r="HK44" s="42"/>
      <c r="HL44" s="42"/>
      <c r="HM44" s="42"/>
      <c r="HN44" s="45">
        <f t="shared" si="234"/>
        <v>0</v>
      </c>
      <c r="HO44" s="45">
        <f t="shared" si="235"/>
        <v>0</v>
      </c>
      <c r="HP44" s="45" t="e">
        <f t="shared" si="152"/>
        <v>#DIV/0!</v>
      </c>
      <c r="HQ44" s="45"/>
      <c r="HR44" s="44" t="e">
        <f t="shared" si="126"/>
        <v>#DIV/0!</v>
      </c>
      <c r="HS44" s="42"/>
      <c r="HT44" s="46"/>
      <c r="HU44" s="46"/>
      <c r="HV44" s="46"/>
      <c r="HW44" s="44" t="e">
        <f t="shared" si="55"/>
        <v>#DIV/0!</v>
      </c>
      <c r="HX44" s="44"/>
      <c r="HY44" s="44"/>
      <c r="HZ44" s="44"/>
      <c r="IA44" s="44"/>
      <c r="IB44" s="44"/>
      <c r="IC44" s="44"/>
      <c r="ID44" s="44"/>
      <c r="IE44" s="44"/>
      <c r="IF44" s="54"/>
      <c r="IG44" s="54"/>
      <c r="IH44" s="54"/>
      <c r="II44" s="54"/>
      <c r="IJ44" s="54"/>
      <c r="IK44" s="54"/>
      <c r="IL44" s="42"/>
      <c r="IM44" s="42"/>
      <c r="IN44" s="42"/>
      <c r="IO44" s="42"/>
      <c r="IP44" s="45">
        <f t="shared" si="236"/>
        <v>0</v>
      </c>
      <c r="IQ44" s="45">
        <f t="shared" si="237"/>
        <v>0</v>
      </c>
      <c r="IR44" s="45" t="e">
        <f t="shared" si="154"/>
        <v>#DIV/0!</v>
      </c>
      <c r="IS44" s="45"/>
      <c r="IT44" s="44"/>
    </row>
    <row r="45" spans="1:254" s="15" customFormat="1" ht="15" hidden="1" customHeight="1">
      <c r="A45" s="13" t="s">
        <v>73</v>
      </c>
      <c r="B45" s="19" t="s">
        <v>77</v>
      </c>
      <c r="C45" s="37">
        <f t="shared" si="27"/>
        <v>0</v>
      </c>
      <c r="D45" s="37">
        <f t="shared" si="27"/>
        <v>0</v>
      </c>
      <c r="E45" s="37">
        <f t="shared" si="27"/>
        <v>0</v>
      </c>
      <c r="F45" s="37">
        <f t="shared" si="27"/>
        <v>0</v>
      </c>
      <c r="G45" s="37" t="e">
        <f t="shared" si="1"/>
        <v>#DIV/0!</v>
      </c>
      <c r="H45" s="37">
        <f t="shared" si="128"/>
        <v>0</v>
      </c>
      <c r="I45" s="37">
        <f t="shared" si="128"/>
        <v>0</v>
      </c>
      <c r="J45" s="37">
        <f t="shared" si="128"/>
        <v>0</v>
      </c>
      <c r="K45" s="37">
        <f t="shared" si="128"/>
        <v>0</v>
      </c>
      <c r="L45" s="37">
        <f t="shared" si="128"/>
        <v>0</v>
      </c>
      <c r="M45" s="37">
        <f t="shared" si="128"/>
        <v>0</v>
      </c>
      <c r="N45" s="37">
        <f t="shared" si="128"/>
        <v>0</v>
      </c>
      <c r="O45" s="37">
        <f t="shared" si="128"/>
        <v>0</v>
      </c>
      <c r="P45" s="37">
        <f t="shared" si="128"/>
        <v>0</v>
      </c>
      <c r="Q45" s="37">
        <f t="shared" si="128"/>
        <v>0</v>
      </c>
      <c r="R45" s="37">
        <f t="shared" si="128"/>
        <v>0</v>
      </c>
      <c r="S45" s="37">
        <f t="shared" si="156"/>
        <v>0</v>
      </c>
      <c r="T45" s="37">
        <f t="shared" si="83"/>
        <v>0</v>
      </c>
      <c r="U45" s="37">
        <f t="shared" si="28"/>
        <v>0</v>
      </c>
      <c r="V45" s="37">
        <f t="shared" si="28"/>
        <v>0</v>
      </c>
      <c r="W45" s="37">
        <f t="shared" si="28"/>
        <v>0</v>
      </c>
      <c r="X45" s="37">
        <f t="shared" si="29"/>
        <v>0</v>
      </c>
      <c r="Y45" s="37">
        <f t="shared" si="29"/>
        <v>0</v>
      </c>
      <c r="Z45" s="37">
        <f t="shared" si="29"/>
        <v>0</v>
      </c>
      <c r="AA45" s="37">
        <f t="shared" si="29"/>
        <v>0</v>
      </c>
      <c r="AB45" s="37" t="e">
        <f t="shared" si="30"/>
        <v>#DIV/0!</v>
      </c>
      <c r="AC45" s="37">
        <f t="shared" si="31"/>
        <v>0</v>
      </c>
      <c r="AD45" s="39" t="e">
        <f t="shared" si="32"/>
        <v>#DIV/0!</v>
      </c>
      <c r="AE45" s="42"/>
      <c r="AF45" s="46"/>
      <c r="AG45" s="46"/>
      <c r="AH45" s="46"/>
      <c r="AI45" s="44" t="e">
        <f t="shared" si="137"/>
        <v>#DIV/0!</v>
      </c>
      <c r="AJ45" s="44"/>
      <c r="AK45" s="44"/>
      <c r="AL45" s="44"/>
      <c r="AM45" s="44"/>
      <c r="AN45" s="44"/>
      <c r="AO45" s="44"/>
      <c r="AP45" s="44"/>
      <c r="AQ45" s="44"/>
      <c r="AR45" s="54"/>
      <c r="AS45" s="54"/>
      <c r="AT45" s="54"/>
      <c r="AU45" s="54"/>
      <c r="AV45" s="54"/>
      <c r="AW45" s="54"/>
      <c r="AX45" s="42"/>
      <c r="AY45" s="42"/>
      <c r="AZ45" s="42"/>
      <c r="BA45" s="42"/>
      <c r="BB45" s="45">
        <f t="shared" si="220"/>
        <v>0</v>
      </c>
      <c r="BC45" s="45">
        <f t="shared" si="221"/>
        <v>0</v>
      </c>
      <c r="BD45" s="45" t="e">
        <f t="shared" si="138"/>
        <v>#DIV/0!</v>
      </c>
      <c r="BE45" s="45"/>
      <c r="BF45" s="44" t="e">
        <f t="shared" si="36"/>
        <v>#DIV/0!</v>
      </c>
      <c r="BG45" s="64">
        <f t="shared" si="199"/>
        <v>0</v>
      </c>
      <c r="BH45" s="64">
        <f t="shared" si="210"/>
        <v>0</v>
      </c>
      <c r="BI45" s="64">
        <f t="shared" si="211"/>
        <v>0</v>
      </c>
      <c r="BJ45" s="64">
        <f t="shared" si="212"/>
        <v>0</v>
      </c>
      <c r="BK45" s="62" t="e">
        <f t="shared" si="38"/>
        <v>#DIV/0!</v>
      </c>
      <c r="BL45" s="64">
        <f t="shared" si="213"/>
        <v>0</v>
      </c>
      <c r="BM45" s="64">
        <f t="shared" si="214"/>
        <v>0</v>
      </c>
      <c r="BN45" s="64">
        <f t="shared" si="215"/>
        <v>0</v>
      </c>
      <c r="BO45" s="64"/>
      <c r="BP45" s="64">
        <f t="shared" si="216"/>
        <v>0</v>
      </c>
      <c r="BQ45" s="64"/>
      <c r="BR45" s="64">
        <f t="shared" si="217"/>
        <v>0</v>
      </c>
      <c r="BS45" s="64"/>
      <c r="BT45" s="64">
        <f t="shared" si="218"/>
        <v>0</v>
      </c>
      <c r="BU45" s="64"/>
      <c r="BV45" s="66">
        <f t="shared" si="222"/>
        <v>0</v>
      </c>
      <c r="BW45" s="66">
        <f t="shared" si="223"/>
        <v>0</v>
      </c>
      <c r="BX45" s="66">
        <f t="shared" si="219"/>
        <v>0</v>
      </c>
      <c r="BY45" s="66">
        <f t="shared" si="219"/>
        <v>0</v>
      </c>
      <c r="BZ45" s="66">
        <f t="shared" si="219"/>
        <v>0</v>
      </c>
      <c r="CA45" s="66">
        <f t="shared" si="219"/>
        <v>0</v>
      </c>
      <c r="CB45" s="66">
        <f t="shared" si="219"/>
        <v>0</v>
      </c>
      <c r="CC45" s="66">
        <f t="shared" si="219"/>
        <v>0</v>
      </c>
      <c r="CD45" s="63">
        <f t="shared" si="224"/>
        <v>0</v>
      </c>
      <c r="CE45" s="63">
        <f t="shared" si="225"/>
        <v>0</v>
      </c>
      <c r="CF45" s="63" t="e">
        <f t="shared" si="140"/>
        <v>#DIV/0!</v>
      </c>
      <c r="CG45" s="63">
        <f t="shared" si="141"/>
        <v>0</v>
      </c>
      <c r="CH45" s="62" t="e">
        <f t="shared" si="40"/>
        <v>#DIV/0!</v>
      </c>
      <c r="CI45" s="77"/>
      <c r="CJ45" s="46"/>
      <c r="CK45" s="46"/>
      <c r="CL45" s="46"/>
      <c r="CM45" s="44" t="e">
        <f t="shared" si="42"/>
        <v>#DIV/0!</v>
      </c>
      <c r="CN45" s="44"/>
      <c r="CO45" s="44"/>
      <c r="CP45" s="44"/>
      <c r="CQ45" s="44"/>
      <c r="CR45" s="44"/>
      <c r="CS45" s="44"/>
      <c r="CT45" s="44"/>
      <c r="CU45" s="44"/>
      <c r="CV45" s="54"/>
      <c r="CW45" s="54"/>
      <c r="CX45" s="54"/>
      <c r="CY45" s="54"/>
      <c r="CZ45" s="54"/>
      <c r="DA45" s="54"/>
      <c r="DB45" s="42"/>
      <c r="DC45" s="42"/>
      <c r="DD45" s="42"/>
      <c r="DE45" s="42"/>
      <c r="DF45" s="45">
        <f t="shared" si="226"/>
        <v>0</v>
      </c>
      <c r="DG45" s="45">
        <f t="shared" si="227"/>
        <v>0</v>
      </c>
      <c r="DH45" s="45" t="e">
        <f t="shared" si="43"/>
        <v>#DIV/0!</v>
      </c>
      <c r="DI45" s="45"/>
      <c r="DJ45" s="44" t="e">
        <f t="shared" si="45"/>
        <v>#DIV/0!</v>
      </c>
      <c r="DK45" s="42"/>
      <c r="DL45" s="46"/>
      <c r="DM45" s="46"/>
      <c r="DN45" s="46"/>
      <c r="DO45" s="44" t="e">
        <f t="shared" si="142"/>
        <v>#DIV/0!</v>
      </c>
      <c r="DP45" s="44"/>
      <c r="DQ45" s="44"/>
      <c r="DR45" s="44"/>
      <c r="DS45" s="44"/>
      <c r="DT45" s="44"/>
      <c r="DU45" s="44"/>
      <c r="DV45" s="44"/>
      <c r="DW45" s="44"/>
      <c r="DX45" s="54"/>
      <c r="DY45" s="54"/>
      <c r="DZ45" s="54"/>
      <c r="EA45" s="54"/>
      <c r="EB45" s="54"/>
      <c r="EC45" s="54"/>
      <c r="ED45" s="42"/>
      <c r="EE45" s="42"/>
      <c r="EF45" s="42"/>
      <c r="EG45" s="42"/>
      <c r="EH45" s="45">
        <f t="shared" si="228"/>
        <v>0</v>
      </c>
      <c r="EI45" s="45">
        <f t="shared" si="229"/>
        <v>0</v>
      </c>
      <c r="EJ45" s="45" t="e">
        <f t="shared" si="143"/>
        <v>#DIV/0!</v>
      </c>
      <c r="EK45" s="45"/>
      <c r="EL45" s="44" t="e">
        <f t="shared" si="123"/>
        <v>#DIV/0!</v>
      </c>
      <c r="EM45" s="42"/>
      <c r="EN45" s="46"/>
      <c r="EO45" s="46"/>
      <c r="EP45" s="46"/>
      <c r="EQ45" s="44" t="e">
        <f t="shared" si="145"/>
        <v>#DIV/0!</v>
      </c>
      <c r="ER45" s="44"/>
      <c r="ES45" s="44"/>
      <c r="ET45" s="44"/>
      <c r="EU45" s="44"/>
      <c r="EV45" s="44"/>
      <c r="EW45" s="44"/>
      <c r="EX45" s="44"/>
      <c r="EY45" s="44"/>
      <c r="EZ45" s="54"/>
      <c r="FA45" s="54"/>
      <c r="FB45" s="54"/>
      <c r="FC45" s="54"/>
      <c r="FD45" s="54"/>
      <c r="FE45" s="54"/>
      <c r="FF45" s="42"/>
      <c r="FG45" s="42"/>
      <c r="FH45" s="42"/>
      <c r="FI45" s="42"/>
      <c r="FJ45" s="45">
        <f t="shared" si="230"/>
        <v>0</v>
      </c>
      <c r="FK45" s="45">
        <f t="shared" si="231"/>
        <v>0</v>
      </c>
      <c r="FL45" s="45" t="e">
        <f t="shared" si="146"/>
        <v>#DIV/0!</v>
      </c>
      <c r="FM45" s="45"/>
      <c r="FN45" s="44" t="e">
        <f t="shared" si="124"/>
        <v>#DIV/0!</v>
      </c>
      <c r="FO45" s="42"/>
      <c r="FP45" s="46"/>
      <c r="FQ45" s="46"/>
      <c r="FR45" s="46"/>
      <c r="FS45" s="44" t="e">
        <f t="shared" si="148"/>
        <v>#DIV/0!</v>
      </c>
      <c r="FT45" s="44"/>
      <c r="FU45" s="44"/>
      <c r="FV45" s="44"/>
      <c r="FW45" s="44"/>
      <c r="FX45" s="44"/>
      <c r="FY45" s="44"/>
      <c r="FZ45" s="44"/>
      <c r="GA45" s="44"/>
      <c r="GB45" s="54"/>
      <c r="GC45" s="54"/>
      <c r="GD45" s="54"/>
      <c r="GE45" s="54"/>
      <c r="GF45" s="54"/>
      <c r="GG45" s="54"/>
      <c r="GH45" s="42"/>
      <c r="GI45" s="42"/>
      <c r="GJ45" s="42"/>
      <c r="GK45" s="42"/>
      <c r="GL45" s="45">
        <f t="shared" si="232"/>
        <v>0</v>
      </c>
      <c r="GM45" s="45">
        <f t="shared" si="233"/>
        <v>0</v>
      </c>
      <c r="GN45" s="45" t="e">
        <f t="shared" si="149"/>
        <v>#DIV/0!</v>
      </c>
      <c r="GO45" s="45"/>
      <c r="GP45" s="44" t="e">
        <f t="shared" si="125"/>
        <v>#DIV/0!</v>
      </c>
      <c r="GQ45" s="42"/>
      <c r="GR45" s="46"/>
      <c r="GS45" s="46"/>
      <c r="GT45" s="46"/>
      <c r="GU45" s="44" t="e">
        <f t="shared" si="151"/>
        <v>#DIV/0!</v>
      </c>
      <c r="GV45" s="44"/>
      <c r="GW45" s="44"/>
      <c r="GX45" s="44"/>
      <c r="GY45" s="44"/>
      <c r="GZ45" s="44"/>
      <c r="HA45" s="44"/>
      <c r="HB45" s="44"/>
      <c r="HC45" s="44"/>
      <c r="HD45" s="54"/>
      <c r="HE45" s="54"/>
      <c r="HF45" s="54"/>
      <c r="HG45" s="54"/>
      <c r="HH45" s="54"/>
      <c r="HI45" s="54"/>
      <c r="HJ45" s="42"/>
      <c r="HK45" s="42"/>
      <c r="HL45" s="42"/>
      <c r="HM45" s="42"/>
      <c r="HN45" s="45">
        <f t="shared" si="234"/>
        <v>0</v>
      </c>
      <c r="HO45" s="45">
        <f t="shared" si="235"/>
        <v>0</v>
      </c>
      <c r="HP45" s="45" t="e">
        <f t="shared" si="152"/>
        <v>#DIV/0!</v>
      </c>
      <c r="HQ45" s="45"/>
      <c r="HR45" s="44" t="e">
        <f t="shared" si="126"/>
        <v>#DIV/0!</v>
      </c>
      <c r="HS45" s="42"/>
      <c r="HT45" s="46"/>
      <c r="HU45" s="46"/>
      <c r="HV45" s="46"/>
      <c r="HW45" s="44" t="e">
        <f t="shared" si="55"/>
        <v>#DIV/0!</v>
      </c>
      <c r="HX45" s="44"/>
      <c r="HY45" s="44"/>
      <c r="HZ45" s="44"/>
      <c r="IA45" s="44"/>
      <c r="IB45" s="44"/>
      <c r="IC45" s="44"/>
      <c r="ID45" s="44"/>
      <c r="IE45" s="44"/>
      <c r="IF45" s="54"/>
      <c r="IG45" s="54"/>
      <c r="IH45" s="54"/>
      <c r="II45" s="54"/>
      <c r="IJ45" s="54"/>
      <c r="IK45" s="54"/>
      <c r="IL45" s="42"/>
      <c r="IM45" s="42"/>
      <c r="IN45" s="42"/>
      <c r="IO45" s="42"/>
      <c r="IP45" s="45">
        <f t="shared" si="236"/>
        <v>0</v>
      </c>
      <c r="IQ45" s="45">
        <f t="shared" si="237"/>
        <v>0</v>
      </c>
      <c r="IR45" s="45" t="e">
        <f t="shared" si="154"/>
        <v>#DIV/0!</v>
      </c>
      <c r="IS45" s="45"/>
      <c r="IT45" s="44"/>
    </row>
    <row r="46" spans="1:254" s="15" customFormat="1" ht="14.25" hidden="1" customHeight="1">
      <c r="A46" s="13" t="s">
        <v>80</v>
      </c>
      <c r="B46" s="19" t="s">
        <v>81</v>
      </c>
      <c r="C46" s="37">
        <f>AE46+BG46</f>
        <v>10</v>
      </c>
      <c r="D46" s="37">
        <f t="shared" si="27"/>
        <v>11</v>
      </c>
      <c r="E46" s="37">
        <f t="shared" si="27"/>
        <v>0</v>
      </c>
      <c r="F46" s="37">
        <f t="shared" si="27"/>
        <v>0</v>
      </c>
      <c r="G46" s="37">
        <f t="shared" si="1"/>
        <v>0</v>
      </c>
      <c r="H46" s="37">
        <f t="shared" si="128"/>
        <v>0</v>
      </c>
      <c r="I46" s="37">
        <f t="shared" si="128"/>
        <v>0</v>
      </c>
      <c r="J46" s="37">
        <f t="shared" si="128"/>
        <v>0</v>
      </c>
      <c r="K46" s="37">
        <f t="shared" si="128"/>
        <v>0</v>
      </c>
      <c r="L46" s="37">
        <f t="shared" si="128"/>
        <v>0</v>
      </c>
      <c r="M46" s="37">
        <f t="shared" si="128"/>
        <v>0</v>
      </c>
      <c r="N46" s="37">
        <f t="shared" si="128"/>
        <v>0</v>
      </c>
      <c r="O46" s="37">
        <f t="shared" si="128"/>
        <v>0</v>
      </c>
      <c r="P46" s="37">
        <f t="shared" si="128"/>
        <v>0</v>
      </c>
      <c r="Q46" s="37">
        <f t="shared" si="128"/>
        <v>0</v>
      </c>
      <c r="R46" s="37">
        <f t="shared" si="128"/>
        <v>0</v>
      </c>
      <c r="S46" s="37">
        <f t="shared" si="156"/>
        <v>0</v>
      </c>
      <c r="T46" s="37">
        <f t="shared" si="83"/>
        <v>0</v>
      </c>
      <c r="U46" s="37">
        <f t="shared" si="28"/>
        <v>0</v>
      </c>
      <c r="V46" s="37">
        <f t="shared" si="28"/>
        <v>0</v>
      </c>
      <c r="W46" s="37">
        <f t="shared" si="28"/>
        <v>0</v>
      </c>
      <c r="X46" s="37">
        <f t="shared" si="29"/>
        <v>0</v>
      </c>
      <c r="Y46" s="37">
        <f t="shared" si="29"/>
        <v>0</v>
      </c>
      <c r="Z46" s="37">
        <f t="shared" si="29"/>
        <v>0</v>
      </c>
      <c r="AA46" s="37">
        <f t="shared" si="29"/>
        <v>0</v>
      </c>
      <c r="AB46" s="37" t="e">
        <f t="shared" si="30"/>
        <v>#DIV/0!</v>
      </c>
      <c r="AC46" s="37">
        <f t="shared" si="31"/>
        <v>0</v>
      </c>
      <c r="AD46" s="39">
        <f t="shared" si="32"/>
        <v>0</v>
      </c>
      <c r="AE46" s="42"/>
      <c r="AF46" s="46">
        <v>1</v>
      </c>
      <c r="AG46" s="46"/>
      <c r="AH46" s="46"/>
      <c r="AI46" s="44">
        <f t="shared" si="137"/>
        <v>0</v>
      </c>
      <c r="AJ46" s="44"/>
      <c r="AK46" s="44"/>
      <c r="AL46" s="44"/>
      <c r="AM46" s="44"/>
      <c r="AN46" s="44"/>
      <c r="AO46" s="44"/>
      <c r="AP46" s="44"/>
      <c r="AQ46" s="44"/>
      <c r="AR46" s="54"/>
      <c r="AS46" s="54"/>
      <c r="AT46" s="54"/>
      <c r="AU46" s="54"/>
      <c r="AV46" s="54"/>
      <c r="AW46" s="54"/>
      <c r="AX46" s="42"/>
      <c r="AY46" s="42"/>
      <c r="AZ46" s="42"/>
      <c r="BA46" s="42"/>
      <c r="BB46" s="45">
        <f t="shared" si="220"/>
        <v>0</v>
      </c>
      <c r="BC46" s="45">
        <f t="shared" si="221"/>
        <v>0</v>
      </c>
      <c r="BD46" s="45" t="e">
        <f t="shared" si="138"/>
        <v>#DIV/0!</v>
      </c>
      <c r="BE46" s="45"/>
      <c r="BF46" s="44" t="e">
        <f t="shared" si="36"/>
        <v>#DIV/0!</v>
      </c>
      <c r="BG46" s="64">
        <f t="shared" si="199"/>
        <v>10</v>
      </c>
      <c r="BH46" s="64">
        <f t="shared" si="210"/>
        <v>10</v>
      </c>
      <c r="BI46" s="64">
        <f t="shared" si="211"/>
        <v>0</v>
      </c>
      <c r="BJ46" s="64">
        <f t="shared" si="212"/>
        <v>0</v>
      </c>
      <c r="BK46" s="62">
        <f t="shared" si="38"/>
        <v>0</v>
      </c>
      <c r="BL46" s="64">
        <f t="shared" si="213"/>
        <v>0</v>
      </c>
      <c r="BM46" s="64">
        <f t="shared" si="214"/>
        <v>0</v>
      </c>
      <c r="BN46" s="64">
        <f t="shared" si="215"/>
        <v>0</v>
      </c>
      <c r="BO46" s="64"/>
      <c r="BP46" s="64">
        <f t="shared" si="216"/>
        <v>0</v>
      </c>
      <c r="BQ46" s="64"/>
      <c r="BR46" s="64">
        <f t="shared" si="217"/>
        <v>0</v>
      </c>
      <c r="BS46" s="64"/>
      <c r="BT46" s="64">
        <f t="shared" si="218"/>
        <v>0</v>
      </c>
      <c r="BU46" s="64"/>
      <c r="BV46" s="66">
        <f t="shared" si="222"/>
        <v>0</v>
      </c>
      <c r="BW46" s="66">
        <f t="shared" si="223"/>
        <v>0</v>
      </c>
      <c r="BX46" s="66">
        <f t="shared" si="219"/>
        <v>0</v>
      </c>
      <c r="BY46" s="66">
        <f t="shared" si="219"/>
        <v>0</v>
      </c>
      <c r="BZ46" s="66">
        <f t="shared" si="219"/>
        <v>0</v>
      </c>
      <c r="CA46" s="66">
        <f t="shared" si="219"/>
        <v>0</v>
      </c>
      <c r="CB46" s="66">
        <f t="shared" si="219"/>
        <v>0</v>
      </c>
      <c r="CC46" s="66">
        <f t="shared" si="219"/>
        <v>0</v>
      </c>
      <c r="CD46" s="63">
        <f t="shared" si="224"/>
        <v>0</v>
      </c>
      <c r="CE46" s="63">
        <f t="shared" si="225"/>
        <v>0</v>
      </c>
      <c r="CF46" s="63" t="e">
        <f t="shared" si="140"/>
        <v>#DIV/0!</v>
      </c>
      <c r="CG46" s="63">
        <f t="shared" si="141"/>
        <v>0</v>
      </c>
      <c r="CH46" s="62">
        <f t="shared" si="40"/>
        <v>0</v>
      </c>
      <c r="CI46" s="77"/>
      <c r="CJ46" s="46"/>
      <c r="CK46" s="46"/>
      <c r="CL46" s="46"/>
      <c r="CM46" s="44" t="e">
        <f t="shared" si="42"/>
        <v>#DIV/0!</v>
      </c>
      <c r="CN46" s="44"/>
      <c r="CO46" s="44"/>
      <c r="CP46" s="44"/>
      <c r="CQ46" s="44"/>
      <c r="CR46" s="44"/>
      <c r="CS46" s="44"/>
      <c r="CT46" s="44"/>
      <c r="CU46" s="44"/>
      <c r="CV46" s="54"/>
      <c r="CW46" s="54"/>
      <c r="CX46" s="54"/>
      <c r="CY46" s="54"/>
      <c r="CZ46" s="54"/>
      <c r="DA46" s="54"/>
      <c r="DB46" s="42"/>
      <c r="DC46" s="42"/>
      <c r="DD46" s="42"/>
      <c r="DE46" s="42"/>
      <c r="DF46" s="45">
        <f t="shared" si="226"/>
        <v>0</v>
      </c>
      <c r="DG46" s="45">
        <f t="shared" si="227"/>
        <v>0</v>
      </c>
      <c r="DH46" s="45" t="e">
        <f t="shared" si="43"/>
        <v>#DIV/0!</v>
      </c>
      <c r="DI46" s="45"/>
      <c r="DJ46" s="44" t="e">
        <f t="shared" si="45"/>
        <v>#DIV/0!</v>
      </c>
      <c r="DK46" s="42">
        <v>0</v>
      </c>
      <c r="DL46" s="46"/>
      <c r="DM46" s="46"/>
      <c r="DN46" s="46"/>
      <c r="DO46" s="44" t="e">
        <f t="shared" si="142"/>
        <v>#DIV/0!</v>
      </c>
      <c r="DP46" s="44"/>
      <c r="DQ46" s="44"/>
      <c r="DR46" s="44"/>
      <c r="DS46" s="44"/>
      <c r="DT46" s="44"/>
      <c r="DU46" s="44"/>
      <c r="DV46" s="44"/>
      <c r="DW46" s="44"/>
      <c r="DX46" s="54"/>
      <c r="DY46" s="54"/>
      <c r="DZ46" s="54"/>
      <c r="EA46" s="54"/>
      <c r="EB46" s="54"/>
      <c r="EC46" s="54"/>
      <c r="ED46" s="42"/>
      <c r="EE46" s="42"/>
      <c r="EF46" s="42"/>
      <c r="EG46" s="42"/>
      <c r="EH46" s="45">
        <f t="shared" si="228"/>
        <v>0</v>
      </c>
      <c r="EI46" s="45">
        <f t="shared" si="229"/>
        <v>0</v>
      </c>
      <c r="EJ46" s="45" t="e">
        <f t="shared" si="143"/>
        <v>#DIV/0!</v>
      </c>
      <c r="EK46" s="45"/>
      <c r="EL46" s="44" t="e">
        <f t="shared" si="123"/>
        <v>#DIV/0!</v>
      </c>
      <c r="EM46" s="42">
        <v>0</v>
      </c>
      <c r="EN46" s="46"/>
      <c r="EO46" s="46"/>
      <c r="EP46" s="46"/>
      <c r="EQ46" s="44" t="e">
        <f t="shared" si="145"/>
        <v>#DIV/0!</v>
      </c>
      <c r="ER46" s="44"/>
      <c r="ES46" s="44"/>
      <c r="ET46" s="44"/>
      <c r="EU46" s="44"/>
      <c r="EV46" s="44"/>
      <c r="EW46" s="44"/>
      <c r="EX46" s="44"/>
      <c r="EY46" s="44"/>
      <c r="EZ46" s="54"/>
      <c r="FA46" s="54"/>
      <c r="FB46" s="54"/>
      <c r="FC46" s="54"/>
      <c r="FD46" s="54"/>
      <c r="FE46" s="54"/>
      <c r="FF46" s="42"/>
      <c r="FG46" s="42"/>
      <c r="FH46" s="42"/>
      <c r="FI46" s="42"/>
      <c r="FJ46" s="45">
        <f t="shared" si="230"/>
        <v>0</v>
      </c>
      <c r="FK46" s="45">
        <f t="shared" si="231"/>
        <v>0</v>
      </c>
      <c r="FL46" s="45" t="e">
        <f t="shared" si="146"/>
        <v>#DIV/0!</v>
      </c>
      <c r="FM46" s="45"/>
      <c r="FN46" s="44" t="e">
        <f t="shared" si="124"/>
        <v>#DIV/0!</v>
      </c>
      <c r="FO46" s="42">
        <v>0</v>
      </c>
      <c r="FP46" s="46">
        <v>0</v>
      </c>
      <c r="FQ46" s="46"/>
      <c r="FR46" s="46"/>
      <c r="FS46" s="44" t="e">
        <f t="shared" si="148"/>
        <v>#DIV/0!</v>
      </c>
      <c r="FT46" s="44"/>
      <c r="FU46" s="44"/>
      <c r="FV46" s="44"/>
      <c r="FW46" s="44"/>
      <c r="FX46" s="44"/>
      <c r="FY46" s="44"/>
      <c r="FZ46" s="44"/>
      <c r="GA46" s="44"/>
      <c r="GB46" s="54"/>
      <c r="GC46" s="54"/>
      <c r="GD46" s="54"/>
      <c r="GE46" s="54"/>
      <c r="GF46" s="54"/>
      <c r="GG46" s="54"/>
      <c r="GH46" s="42"/>
      <c r="GI46" s="42"/>
      <c r="GJ46" s="42"/>
      <c r="GK46" s="42"/>
      <c r="GL46" s="45">
        <f t="shared" si="232"/>
        <v>0</v>
      </c>
      <c r="GM46" s="45">
        <f t="shared" si="233"/>
        <v>0</v>
      </c>
      <c r="GN46" s="45" t="e">
        <f t="shared" si="149"/>
        <v>#DIV/0!</v>
      </c>
      <c r="GO46" s="45"/>
      <c r="GP46" s="44" t="e">
        <f t="shared" si="125"/>
        <v>#DIV/0!</v>
      </c>
      <c r="GQ46" s="42">
        <v>10</v>
      </c>
      <c r="GR46" s="46">
        <v>10</v>
      </c>
      <c r="GS46" s="46"/>
      <c r="GT46" s="46">
        <v>0</v>
      </c>
      <c r="GU46" s="44">
        <f t="shared" si="151"/>
        <v>0</v>
      </c>
      <c r="GV46" s="44"/>
      <c r="GW46" s="44"/>
      <c r="GX46" s="44"/>
      <c r="GY46" s="44"/>
      <c r="GZ46" s="44"/>
      <c r="HA46" s="44"/>
      <c r="HB46" s="44"/>
      <c r="HC46" s="44"/>
      <c r="HD46" s="54"/>
      <c r="HE46" s="54"/>
      <c r="HF46" s="54"/>
      <c r="HG46" s="54"/>
      <c r="HH46" s="54"/>
      <c r="HI46" s="54"/>
      <c r="HJ46" s="42"/>
      <c r="HK46" s="42"/>
      <c r="HL46" s="42"/>
      <c r="HM46" s="42"/>
      <c r="HN46" s="45">
        <f t="shared" si="234"/>
        <v>0</v>
      </c>
      <c r="HO46" s="45">
        <f t="shared" si="235"/>
        <v>0</v>
      </c>
      <c r="HP46" s="45" t="e">
        <f t="shared" si="152"/>
        <v>#DIV/0!</v>
      </c>
      <c r="HQ46" s="45"/>
      <c r="HR46" s="44">
        <f t="shared" si="126"/>
        <v>0</v>
      </c>
      <c r="HS46" s="42">
        <v>0</v>
      </c>
      <c r="HT46" s="46"/>
      <c r="HU46" s="46"/>
      <c r="HV46" s="46"/>
      <c r="HW46" s="44" t="e">
        <f t="shared" si="55"/>
        <v>#DIV/0!</v>
      </c>
      <c r="HX46" s="44"/>
      <c r="HY46" s="44"/>
      <c r="HZ46" s="44"/>
      <c r="IA46" s="44"/>
      <c r="IB46" s="44"/>
      <c r="IC46" s="44"/>
      <c r="ID46" s="44"/>
      <c r="IE46" s="44"/>
      <c r="IF46" s="54"/>
      <c r="IG46" s="54"/>
      <c r="IH46" s="54"/>
      <c r="II46" s="54"/>
      <c r="IJ46" s="54"/>
      <c r="IK46" s="54"/>
      <c r="IL46" s="42"/>
      <c r="IM46" s="42"/>
      <c r="IN46" s="42"/>
      <c r="IO46" s="42"/>
      <c r="IP46" s="45">
        <f t="shared" si="236"/>
        <v>0</v>
      </c>
      <c r="IQ46" s="45">
        <f t="shared" si="237"/>
        <v>0</v>
      </c>
      <c r="IR46" s="45" t="e">
        <f t="shared" si="154"/>
        <v>#DIV/0!</v>
      </c>
      <c r="IS46" s="45"/>
      <c r="IT46" s="44"/>
    </row>
    <row r="47" spans="1:254" s="15" customFormat="1" ht="16.5" customHeight="1">
      <c r="A47" s="13" t="s">
        <v>72</v>
      </c>
      <c r="B47" s="19" t="s">
        <v>79</v>
      </c>
      <c r="C47" s="37">
        <f t="shared" si="27"/>
        <v>25</v>
      </c>
      <c r="D47" s="37">
        <f t="shared" si="27"/>
        <v>296</v>
      </c>
      <c r="E47" s="37">
        <f t="shared" si="27"/>
        <v>182</v>
      </c>
      <c r="F47" s="37">
        <f t="shared" si="27"/>
        <v>258.39999999999998</v>
      </c>
      <c r="G47" s="37">
        <f t="shared" si="1"/>
        <v>0.88797250859106525</v>
      </c>
      <c r="H47" s="37">
        <f t="shared" si="128"/>
        <v>0</v>
      </c>
      <c r="I47" s="37">
        <f t="shared" si="128"/>
        <v>0</v>
      </c>
      <c r="J47" s="37">
        <f t="shared" si="128"/>
        <v>0</v>
      </c>
      <c r="K47" s="37">
        <f t="shared" si="128"/>
        <v>0</v>
      </c>
      <c r="L47" s="37">
        <f t="shared" si="128"/>
        <v>0</v>
      </c>
      <c r="M47" s="37">
        <f t="shared" si="128"/>
        <v>0</v>
      </c>
      <c r="N47" s="37">
        <f t="shared" si="128"/>
        <v>0</v>
      </c>
      <c r="O47" s="37">
        <f t="shared" si="128"/>
        <v>0</v>
      </c>
      <c r="P47" s="37">
        <f t="shared" si="128"/>
        <v>0</v>
      </c>
      <c r="Q47" s="37">
        <f t="shared" si="128"/>
        <v>0</v>
      </c>
      <c r="R47" s="37">
        <f t="shared" si="128"/>
        <v>15</v>
      </c>
      <c r="S47" s="37">
        <f t="shared" si="156"/>
        <v>60</v>
      </c>
      <c r="T47" s="37">
        <f t="shared" si="83"/>
        <v>15</v>
      </c>
      <c r="U47" s="37">
        <f t="shared" si="28"/>
        <v>50</v>
      </c>
      <c r="V47" s="37">
        <f t="shared" si="28"/>
        <v>15</v>
      </c>
      <c r="W47" s="37">
        <f t="shared" si="28"/>
        <v>50</v>
      </c>
      <c r="X47" s="37">
        <f t="shared" si="29"/>
        <v>20</v>
      </c>
      <c r="Y47" s="37">
        <f t="shared" si="29"/>
        <v>100</v>
      </c>
      <c r="Z47" s="37">
        <f t="shared" si="29"/>
        <v>247</v>
      </c>
      <c r="AA47" s="37">
        <f t="shared" si="29"/>
        <v>518.4</v>
      </c>
      <c r="AB47" s="37">
        <f t="shared" si="30"/>
        <v>209.87854251012146</v>
      </c>
      <c r="AC47" s="37">
        <f t="shared" si="31"/>
        <v>271.39999999999998</v>
      </c>
      <c r="AD47" s="39">
        <f t="shared" si="32"/>
        <v>20.736000000000001</v>
      </c>
      <c r="AE47" s="42"/>
      <c r="AF47" s="46">
        <v>291</v>
      </c>
      <c r="AG47" s="46">
        <v>182</v>
      </c>
      <c r="AH47" s="46">
        <v>258.39999999999998</v>
      </c>
      <c r="AI47" s="44">
        <f t="shared" si="137"/>
        <v>0.88797250859106525</v>
      </c>
      <c r="AJ47" s="44"/>
      <c r="AK47" s="44"/>
      <c r="AL47" s="44"/>
      <c r="AM47" s="44"/>
      <c r="AN47" s="44"/>
      <c r="AO47" s="44"/>
      <c r="AP47" s="44"/>
      <c r="AQ47" s="44"/>
      <c r="AR47" s="54"/>
      <c r="AS47" s="54"/>
      <c r="AT47" s="54">
        <v>15</v>
      </c>
      <c r="AU47" s="54">
        <v>60</v>
      </c>
      <c r="AV47" s="54">
        <v>15</v>
      </c>
      <c r="AW47" s="54">
        <v>50</v>
      </c>
      <c r="AX47" s="42">
        <v>15</v>
      </c>
      <c r="AY47" s="42">
        <v>50</v>
      </c>
      <c r="AZ47" s="42">
        <v>20</v>
      </c>
      <c r="BA47" s="42">
        <v>100</v>
      </c>
      <c r="BB47" s="45">
        <f t="shared" si="220"/>
        <v>247</v>
      </c>
      <c r="BC47" s="45">
        <f t="shared" si="221"/>
        <v>518.4</v>
      </c>
      <c r="BD47" s="45">
        <f t="shared" si="138"/>
        <v>209.87854251012146</v>
      </c>
      <c r="BE47" s="45"/>
      <c r="BF47" s="44" t="e">
        <f t="shared" si="36"/>
        <v>#DIV/0!</v>
      </c>
      <c r="BG47" s="64">
        <f t="shared" si="199"/>
        <v>25</v>
      </c>
      <c r="BH47" s="64">
        <f t="shared" si="210"/>
        <v>5</v>
      </c>
      <c r="BI47" s="64">
        <f t="shared" si="211"/>
        <v>0</v>
      </c>
      <c r="BJ47" s="64">
        <f t="shared" si="212"/>
        <v>0</v>
      </c>
      <c r="BK47" s="62">
        <f t="shared" si="38"/>
        <v>0</v>
      </c>
      <c r="BL47" s="64">
        <f t="shared" si="213"/>
        <v>0</v>
      </c>
      <c r="BM47" s="64">
        <f t="shared" si="214"/>
        <v>0</v>
      </c>
      <c r="BN47" s="64">
        <f t="shared" si="215"/>
        <v>0</v>
      </c>
      <c r="BO47" s="64"/>
      <c r="BP47" s="64">
        <f t="shared" si="216"/>
        <v>0</v>
      </c>
      <c r="BQ47" s="64"/>
      <c r="BR47" s="64">
        <f t="shared" si="217"/>
        <v>0</v>
      </c>
      <c r="BS47" s="64"/>
      <c r="BT47" s="64">
        <f t="shared" si="218"/>
        <v>0</v>
      </c>
      <c r="BU47" s="64"/>
      <c r="BV47" s="66">
        <f t="shared" si="222"/>
        <v>0</v>
      </c>
      <c r="BW47" s="66">
        <f t="shared" si="223"/>
        <v>0</v>
      </c>
      <c r="BX47" s="66">
        <f t="shared" si="219"/>
        <v>0</v>
      </c>
      <c r="BY47" s="66">
        <f t="shared" si="219"/>
        <v>0</v>
      </c>
      <c r="BZ47" s="66">
        <f t="shared" si="219"/>
        <v>0</v>
      </c>
      <c r="CA47" s="66">
        <f t="shared" si="219"/>
        <v>0</v>
      </c>
      <c r="CB47" s="66">
        <f t="shared" si="219"/>
        <v>0</v>
      </c>
      <c r="CC47" s="66">
        <f t="shared" si="219"/>
        <v>0</v>
      </c>
      <c r="CD47" s="63">
        <f t="shared" si="224"/>
        <v>0</v>
      </c>
      <c r="CE47" s="63">
        <f t="shared" si="225"/>
        <v>0</v>
      </c>
      <c r="CF47" s="63" t="e">
        <f t="shared" si="140"/>
        <v>#DIV/0!</v>
      </c>
      <c r="CG47" s="63">
        <f t="shared" si="141"/>
        <v>0</v>
      </c>
      <c r="CH47" s="62">
        <f t="shared" si="40"/>
        <v>0</v>
      </c>
      <c r="CI47" s="77">
        <v>25</v>
      </c>
      <c r="CJ47" s="46">
        <v>5</v>
      </c>
      <c r="CK47" s="46"/>
      <c r="CL47" s="46"/>
      <c r="CM47" s="44">
        <f t="shared" si="42"/>
        <v>0</v>
      </c>
      <c r="CN47" s="44"/>
      <c r="CO47" s="44"/>
      <c r="CP47" s="44"/>
      <c r="CQ47" s="44"/>
      <c r="CR47" s="44"/>
      <c r="CS47" s="44"/>
      <c r="CT47" s="44"/>
      <c r="CU47" s="44"/>
      <c r="CV47" s="54"/>
      <c r="CW47" s="54"/>
      <c r="CX47" s="54"/>
      <c r="CY47" s="54"/>
      <c r="CZ47" s="54"/>
      <c r="DA47" s="54"/>
      <c r="DB47" s="42"/>
      <c r="DC47" s="42"/>
      <c r="DD47" s="42"/>
      <c r="DE47" s="42"/>
      <c r="DF47" s="45">
        <f t="shared" si="226"/>
        <v>0</v>
      </c>
      <c r="DG47" s="45">
        <f t="shared" si="227"/>
        <v>0</v>
      </c>
      <c r="DH47" s="45" t="e">
        <f t="shared" si="43"/>
        <v>#DIV/0!</v>
      </c>
      <c r="DI47" s="45"/>
      <c r="DJ47" s="44">
        <f t="shared" si="45"/>
        <v>0</v>
      </c>
      <c r="DK47" s="42"/>
      <c r="DL47" s="46"/>
      <c r="DM47" s="46"/>
      <c r="DN47" s="46"/>
      <c r="DO47" s="44" t="e">
        <f t="shared" si="142"/>
        <v>#DIV/0!</v>
      </c>
      <c r="DP47" s="44"/>
      <c r="DQ47" s="44"/>
      <c r="DR47" s="44"/>
      <c r="DS47" s="44"/>
      <c r="DT47" s="44"/>
      <c r="DU47" s="44"/>
      <c r="DV47" s="44"/>
      <c r="DW47" s="44"/>
      <c r="DX47" s="54"/>
      <c r="DY47" s="54"/>
      <c r="DZ47" s="54"/>
      <c r="EA47" s="54"/>
      <c r="EB47" s="54"/>
      <c r="EC47" s="54"/>
      <c r="ED47" s="42"/>
      <c r="EE47" s="42"/>
      <c r="EF47" s="42"/>
      <c r="EG47" s="42"/>
      <c r="EH47" s="45">
        <f t="shared" si="228"/>
        <v>0</v>
      </c>
      <c r="EI47" s="45">
        <f t="shared" si="229"/>
        <v>0</v>
      </c>
      <c r="EJ47" s="45" t="e">
        <f t="shared" si="143"/>
        <v>#DIV/0!</v>
      </c>
      <c r="EK47" s="45"/>
      <c r="EL47" s="44" t="e">
        <f t="shared" si="123"/>
        <v>#DIV/0!</v>
      </c>
      <c r="EM47" s="42"/>
      <c r="EN47" s="46"/>
      <c r="EO47" s="46"/>
      <c r="EP47" s="46"/>
      <c r="EQ47" s="44" t="e">
        <f t="shared" si="145"/>
        <v>#DIV/0!</v>
      </c>
      <c r="ER47" s="44"/>
      <c r="ES47" s="44"/>
      <c r="ET47" s="44"/>
      <c r="EU47" s="44"/>
      <c r="EV47" s="44"/>
      <c r="EW47" s="44"/>
      <c r="EX47" s="44"/>
      <c r="EY47" s="44"/>
      <c r="EZ47" s="54"/>
      <c r="FA47" s="54"/>
      <c r="FB47" s="54"/>
      <c r="FC47" s="54"/>
      <c r="FD47" s="54"/>
      <c r="FE47" s="54"/>
      <c r="FF47" s="42"/>
      <c r="FG47" s="42"/>
      <c r="FH47" s="42"/>
      <c r="FI47" s="42"/>
      <c r="FJ47" s="45">
        <f t="shared" si="230"/>
        <v>0</v>
      </c>
      <c r="FK47" s="45">
        <f t="shared" si="231"/>
        <v>0</v>
      </c>
      <c r="FL47" s="45" t="e">
        <f t="shared" si="146"/>
        <v>#DIV/0!</v>
      </c>
      <c r="FM47" s="45"/>
      <c r="FN47" s="44" t="e">
        <f t="shared" si="124"/>
        <v>#DIV/0!</v>
      </c>
      <c r="FO47" s="42"/>
      <c r="FP47" s="46"/>
      <c r="FQ47" s="46"/>
      <c r="FR47" s="46"/>
      <c r="FS47" s="44" t="e">
        <f t="shared" si="148"/>
        <v>#DIV/0!</v>
      </c>
      <c r="FT47" s="44"/>
      <c r="FU47" s="44"/>
      <c r="FV47" s="44"/>
      <c r="FW47" s="44"/>
      <c r="FX47" s="44"/>
      <c r="FY47" s="44"/>
      <c r="FZ47" s="44"/>
      <c r="GA47" s="44"/>
      <c r="GB47" s="54"/>
      <c r="GC47" s="54"/>
      <c r="GD47" s="54"/>
      <c r="GE47" s="54"/>
      <c r="GF47" s="54"/>
      <c r="GG47" s="54"/>
      <c r="GH47" s="42"/>
      <c r="GI47" s="42"/>
      <c r="GJ47" s="42"/>
      <c r="GK47" s="42"/>
      <c r="GL47" s="45">
        <f t="shared" si="232"/>
        <v>0</v>
      </c>
      <c r="GM47" s="45">
        <f t="shared" si="233"/>
        <v>0</v>
      </c>
      <c r="GN47" s="45" t="e">
        <f t="shared" si="149"/>
        <v>#DIV/0!</v>
      </c>
      <c r="GO47" s="45"/>
      <c r="GP47" s="44" t="e">
        <f t="shared" si="125"/>
        <v>#DIV/0!</v>
      </c>
      <c r="GQ47" s="42"/>
      <c r="GR47" s="46"/>
      <c r="GS47" s="46"/>
      <c r="GT47" s="46"/>
      <c r="GU47" s="44" t="e">
        <f t="shared" si="151"/>
        <v>#DIV/0!</v>
      </c>
      <c r="GV47" s="44"/>
      <c r="GW47" s="44"/>
      <c r="GX47" s="44"/>
      <c r="GY47" s="44"/>
      <c r="GZ47" s="44"/>
      <c r="HA47" s="44"/>
      <c r="HB47" s="44"/>
      <c r="HC47" s="44"/>
      <c r="HD47" s="54"/>
      <c r="HE47" s="54"/>
      <c r="HF47" s="54"/>
      <c r="HG47" s="54"/>
      <c r="HH47" s="54"/>
      <c r="HI47" s="54"/>
      <c r="HJ47" s="42"/>
      <c r="HK47" s="42"/>
      <c r="HL47" s="42"/>
      <c r="HM47" s="42"/>
      <c r="HN47" s="45">
        <f t="shared" si="234"/>
        <v>0</v>
      </c>
      <c r="HO47" s="45">
        <f t="shared" si="235"/>
        <v>0</v>
      </c>
      <c r="HP47" s="45" t="e">
        <f t="shared" si="152"/>
        <v>#DIV/0!</v>
      </c>
      <c r="HQ47" s="45"/>
      <c r="HR47" s="44" t="e">
        <f t="shared" si="126"/>
        <v>#DIV/0!</v>
      </c>
      <c r="HS47" s="42"/>
      <c r="HT47" s="46"/>
      <c r="HU47" s="46"/>
      <c r="HV47" s="46"/>
      <c r="HW47" s="44" t="e">
        <f t="shared" si="55"/>
        <v>#DIV/0!</v>
      </c>
      <c r="HX47" s="44"/>
      <c r="HY47" s="44"/>
      <c r="HZ47" s="44"/>
      <c r="IA47" s="44"/>
      <c r="IB47" s="44"/>
      <c r="IC47" s="44"/>
      <c r="ID47" s="44"/>
      <c r="IE47" s="44"/>
      <c r="IF47" s="54"/>
      <c r="IG47" s="54"/>
      <c r="IH47" s="54"/>
      <c r="II47" s="54"/>
      <c r="IJ47" s="54"/>
      <c r="IK47" s="54"/>
      <c r="IL47" s="42"/>
      <c r="IM47" s="42"/>
      <c r="IN47" s="42"/>
      <c r="IO47" s="42"/>
      <c r="IP47" s="45">
        <f t="shared" si="236"/>
        <v>0</v>
      </c>
      <c r="IQ47" s="45">
        <f t="shared" si="237"/>
        <v>0</v>
      </c>
      <c r="IR47" s="45" t="e">
        <f t="shared" si="154"/>
        <v>#DIV/0!</v>
      </c>
      <c r="IS47" s="45"/>
      <c r="IT47" s="44"/>
    </row>
    <row r="48" spans="1:254" s="15" customFormat="1" ht="13.5" customHeight="1">
      <c r="A48" s="22" t="s">
        <v>60</v>
      </c>
      <c r="B48" s="23" t="s">
        <v>61</v>
      </c>
      <c r="C48" s="37">
        <f t="shared" si="27"/>
        <v>346.995</v>
      </c>
      <c r="D48" s="37">
        <f t="shared" si="27"/>
        <v>383.8</v>
      </c>
      <c r="E48" s="37">
        <f t="shared" si="27"/>
        <v>156</v>
      </c>
      <c r="F48" s="37">
        <f t="shared" si="27"/>
        <v>113.56</v>
      </c>
      <c r="G48" s="37">
        <f t="shared" si="1"/>
        <v>0.50723998497470013</v>
      </c>
      <c r="H48" s="37">
        <f t="shared" si="128"/>
        <v>0</v>
      </c>
      <c r="I48" s="37">
        <f t="shared" si="128"/>
        <v>0</v>
      </c>
      <c r="J48" s="37">
        <f t="shared" si="128"/>
        <v>0</v>
      </c>
      <c r="K48" s="37">
        <f t="shared" si="128"/>
        <v>0</v>
      </c>
      <c r="L48" s="37">
        <f t="shared" si="128"/>
        <v>0</v>
      </c>
      <c r="M48" s="37">
        <f t="shared" si="128"/>
        <v>0</v>
      </c>
      <c r="N48" s="37">
        <f t="shared" si="128"/>
        <v>0</v>
      </c>
      <c r="O48" s="37">
        <f t="shared" si="128"/>
        <v>0</v>
      </c>
      <c r="P48" s="37">
        <f t="shared" si="128"/>
        <v>1</v>
      </c>
      <c r="Q48" s="37">
        <f t="shared" si="128"/>
        <v>0</v>
      </c>
      <c r="R48" s="37">
        <f>AT48+BV48</f>
        <v>38</v>
      </c>
      <c r="S48" s="37">
        <f t="shared" si="156"/>
        <v>33</v>
      </c>
      <c r="T48" s="37">
        <f t="shared" si="83"/>
        <v>50</v>
      </c>
      <c r="U48" s="37">
        <f t="shared" si="28"/>
        <v>44</v>
      </c>
      <c r="V48" s="37">
        <f t="shared" si="28"/>
        <v>29</v>
      </c>
      <c r="W48" s="37">
        <f t="shared" si="28"/>
        <v>30</v>
      </c>
      <c r="X48" s="37">
        <f t="shared" si="29"/>
        <v>35</v>
      </c>
      <c r="Y48" s="37">
        <f t="shared" si="29"/>
        <v>36</v>
      </c>
      <c r="Z48" s="37">
        <f t="shared" si="29"/>
        <v>309</v>
      </c>
      <c r="AA48" s="37">
        <f t="shared" si="29"/>
        <v>256.56</v>
      </c>
      <c r="AB48" s="37">
        <f t="shared" si="30"/>
        <v>83.029126213592235</v>
      </c>
      <c r="AC48" s="37">
        <f t="shared" si="31"/>
        <v>-52.44</v>
      </c>
      <c r="AD48" s="39">
        <f t="shared" si="32"/>
        <v>0.73937664807850256</v>
      </c>
      <c r="AE48" s="42">
        <v>7.7</v>
      </c>
      <c r="AF48" s="46">
        <v>167</v>
      </c>
      <c r="AG48" s="46"/>
      <c r="AH48" s="46">
        <v>-12.04</v>
      </c>
      <c r="AI48" s="44">
        <f t="shared" si="137"/>
        <v>-7.2095808383233526E-2</v>
      </c>
      <c r="AJ48" s="44"/>
      <c r="AK48" s="44"/>
      <c r="AL48" s="44"/>
      <c r="AM48" s="44"/>
      <c r="AN48" s="44"/>
      <c r="AO48" s="44"/>
      <c r="AP48" s="44"/>
      <c r="AQ48" s="44"/>
      <c r="AR48" s="54"/>
      <c r="AS48" s="54"/>
      <c r="AT48" s="54"/>
      <c r="AU48" s="54"/>
      <c r="AV48" s="54"/>
      <c r="AW48" s="54"/>
      <c r="AX48" s="42"/>
      <c r="AY48" s="42"/>
      <c r="AZ48" s="42"/>
      <c r="BA48" s="42"/>
      <c r="BB48" s="45">
        <f>AG48+AJ48+AL48+AN48+AP48+AR48+AT48+AV48+AX48+AZ48</f>
        <v>0</v>
      </c>
      <c r="BC48" s="45">
        <f>AH48+AK48+AM48+AO48+AQ48+AS48+AU48+AW48+AY48+BA48</f>
        <v>-12.04</v>
      </c>
      <c r="BD48" s="45" t="e">
        <f>BC48/BB48*100</f>
        <v>#DIV/0!</v>
      </c>
      <c r="BE48" s="45">
        <f>BC48-BB48</f>
        <v>-12.04</v>
      </c>
      <c r="BF48" s="44">
        <f t="shared" si="36"/>
        <v>-1.5636363636363635</v>
      </c>
      <c r="BG48" s="64">
        <f t="shared" si="199"/>
        <v>339.29500000000002</v>
      </c>
      <c r="BH48" s="64">
        <f t="shared" si="210"/>
        <v>216.8</v>
      </c>
      <c r="BI48" s="64">
        <f t="shared" si="211"/>
        <v>156</v>
      </c>
      <c r="BJ48" s="64">
        <f t="shared" si="212"/>
        <v>125.60000000000001</v>
      </c>
      <c r="BK48" s="62">
        <f t="shared" si="38"/>
        <v>0.57933579335793361</v>
      </c>
      <c r="BL48" s="64">
        <v>0</v>
      </c>
      <c r="BM48" s="64">
        <v>0</v>
      </c>
      <c r="BN48" s="65">
        <f>CP48+ET48+FV48+GX48+HX48+DR48</f>
        <v>0</v>
      </c>
      <c r="BO48" s="60"/>
      <c r="BP48" s="65">
        <f>CR48+DT48+EV48+FY48+GZ48+HZ48</f>
        <v>0</v>
      </c>
      <c r="BQ48" s="64"/>
      <c r="BR48" s="64">
        <f t="shared" si="217"/>
        <v>0</v>
      </c>
      <c r="BS48" s="64"/>
      <c r="BT48" s="64">
        <f t="shared" si="218"/>
        <v>1</v>
      </c>
      <c r="BU48" s="64"/>
      <c r="BV48" s="66">
        <f t="shared" si="222"/>
        <v>38</v>
      </c>
      <c r="BW48" s="66">
        <f t="shared" si="223"/>
        <v>33</v>
      </c>
      <c r="BX48" s="66">
        <f t="shared" si="219"/>
        <v>50</v>
      </c>
      <c r="BY48" s="66">
        <f t="shared" si="219"/>
        <v>44</v>
      </c>
      <c r="BZ48" s="66">
        <f t="shared" si="219"/>
        <v>29</v>
      </c>
      <c r="CA48" s="66">
        <f t="shared" si="219"/>
        <v>30</v>
      </c>
      <c r="CB48" s="66">
        <f t="shared" si="219"/>
        <v>35</v>
      </c>
      <c r="CC48" s="66">
        <f t="shared" si="219"/>
        <v>36</v>
      </c>
      <c r="CD48" s="63">
        <f>BI48+BL48+BN48+BP48+BR48+BT48+BV48+BX48+BZ48+CB48</f>
        <v>309</v>
      </c>
      <c r="CE48" s="63">
        <f>BJ48+BM48+BO48+BQ48+BS48+BU48+BW48+BY48+CA48+CC48</f>
        <v>268.60000000000002</v>
      </c>
      <c r="CF48" s="63">
        <f t="shared" si="140"/>
        <v>86.925566343042078</v>
      </c>
      <c r="CG48" s="63">
        <f t="shared" si="141"/>
        <v>-40.399999999999977</v>
      </c>
      <c r="CH48" s="62">
        <f t="shared" si="40"/>
        <v>0.79164149191706334</v>
      </c>
      <c r="CI48" s="71">
        <v>82.094999999999999</v>
      </c>
      <c r="CJ48" s="46">
        <v>63.2</v>
      </c>
      <c r="CK48" s="46">
        <v>80</v>
      </c>
      <c r="CL48" s="46">
        <v>28.3</v>
      </c>
      <c r="CM48" s="44">
        <f t="shared" si="42"/>
        <v>0.44778481012658228</v>
      </c>
      <c r="CN48" s="44"/>
      <c r="CO48" s="44"/>
      <c r="CP48" s="44"/>
      <c r="CQ48" s="45"/>
      <c r="CR48" s="44"/>
      <c r="CS48" s="44"/>
      <c r="CT48" s="44"/>
      <c r="CU48" s="44"/>
      <c r="CV48" s="54"/>
      <c r="CW48" s="54"/>
      <c r="CX48" s="54">
        <v>25</v>
      </c>
      <c r="CY48" s="54">
        <v>18</v>
      </c>
      <c r="CZ48" s="54">
        <v>25</v>
      </c>
      <c r="DA48" s="54">
        <v>20</v>
      </c>
      <c r="DB48" s="42"/>
      <c r="DC48" s="42"/>
      <c r="DD48" s="42"/>
      <c r="DE48" s="42"/>
      <c r="DF48" s="45">
        <v>130</v>
      </c>
      <c r="DG48" s="45">
        <f>CL48+CO48+CQ48+CS48+CU48+CW48+CY48+DA48+DC48+DE48</f>
        <v>66.3</v>
      </c>
      <c r="DH48" s="45">
        <f t="shared" si="43"/>
        <v>51</v>
      </c>
      <c r="DI48" s="45">
        <f t="shared" si="44"/>
        <v>-63.7</v>
      </c>
      <c r="DJ48" s="44">
        <f t="shared" si="45"/>
        <v>0.80760095011876487</v>
      </c>
      <c r="DK48" s="42">
        <v>22.7</v>
      </c>
      <c r="DL48" s="46">
        <v>18.600000000000001</v>
      </c>
      <c r="DM48" s="46">
        <v>12</v>
      </c>
      <c r="DN48" s="46">
        <v>13.9</v>
      </c>
      <c r="DO48" s="44">
        <f>DN48/DL48</f>
        <v>0.74731182795698925</v>
      </c>
      <c r="DP48" s="44"/>
      <c r="DQ48" s="44"/>
      <c r="DR48" s="44"/>
      <c r="DS48" s="44"/>
      <c r="DT48" s="44"/>
      <c r="DU48" s="44"/>
      <c r="DV48" s="44"/>
      <c r="DW48" s="44"/>
      <c r="DX48" s="54"/>
      <c r="DY48" s="54"/>
      <c r="DZ48" s="54">
        <v>3</v>
      </c>
      <c r="EA48" s="54">
        <v>4</v>
      </c>
      <c r="EB48" s="54">
        <v>9</v>
      </c>
      <c r="EC48" s="54">
        <v>6</v>
      </c>
      <c r="ED48" s="42">
        <v>10</v>
      </c>
      <c r="EE48" s="42">
        <v>10</v>
      </c>
      <c r="EF48" s="42">
        <v>10</v>
      </c>
      <c r="EG48" s="42">
        <v>10</v>
      </c>
      <c r="EH48" s="45">
        <f>DM48+DP48+DR48+DT48+DV48+DX48+DZ48+EB48+ED48+EF48</f>
        <v>44</v>
      </c>
      <c r="EI48" s="45">
        <f>DN48+DQ48+DS48+DU48+DW48+DY48+EA48+EC48+EE48+EG48</f>
        <v>43.9</v>
      </c>
      <c r="EJ48" s="45">
        <f>EI48/EH48*100</f>
        <v>99.772727272727266</v>
      </c>
      <c r="EK48" s="45">
        <f>EI48-EH48</f>
        <v>-0.10000000000000142</v>
      </c>
      <c r="EL48" s="44">
        <f t="shared" si="123"/>
        <v>1.9339207048458149</v>
      </c>
      <c r="EM48" s="42">
        <v>74</v>
      </c>
      <c r="EN48" s="46">
        <v>63</v>
      </c>
      <c r="EO48" s="46">
        <v>22</v>
      </c>
      <c r="EP48" s="46">
        <v>19.600000000000001</v>
      </c>
      <c r="EQ48" s="44">
        <f>EP48/EN48</f>
        <v>0.31111111111111112</v>
      </c>
      <c r="ER48" s="44"/>
      <c r="ES48" s="44"/>
      <c r="ET48" s="44"/>
      <c r="EU48" s="45"/>
      <c r="EV48" s="44"/>
      <c r="EW48" s="44"/>
      <c r="EX48" s="44"/>
      <c r="EY48" s="44"/>
      <c r="EZ48" s="54"/>
      <c r="FA48" s="54"/>
      <c r="FB48" s="54">
        <v>5</v>
      </c>
      <c r="FC48" s="54">
        <v>5</v>
      </c>
      <c r="FD48" s="54">
        <v>11</v>
      </c>
      <c r="FE48" s="54">
        <v>11</v>
      </c>
      <c r="FF48" s="42">
        <v>12</v>
      </c>
      <c r="FG48" s="42">
        <v>12</v>
      </c>
      <c r="FH48" s="42">
        <v>17</v>
      </c>
      <c r="FI48" s="42">
        <v>17</v>
      </c>
      <c r="FJ48" s="45">
        <f>EO48+ER48+ET48+EV48+EX48+EZ48+FB48+FD48+FF48+FH48</f>
        <v>67</v>
      </c>
      <c r="FK48" s="45">
        <f>EP48+ES48+EU48+EW48+EY48+FA48+FC48+FE48+FG48+FI48</f>
        <v>64.599999999999994</v>
      </c>
      <c r="FL48" s="45">
        <f>FK48/FJ48*100</f>
        <v>96.417910447761187</v>
      </c>
      <c r="FM48" s="45">
        <f>FK48-FJ48</f>
        <v>-2.4000000000000057</v>
      </c>
      <c r="FN48" s="44">
        <f>FK48/EM48</f>
        <v>0.87297297297297294</v>
      </c>
      <c r="FO48" s="42">
        <v>75.099999999999994</v>
      </c>
      <c r="FP48" s="46">
        <v>55</v>
      </c>
      <c r="FQ48" s="46">
        <v>21</v>
      </c>
      <c r="FR48" s="46">
        <v>46.9</v>
      </c>
      <c r="FS48" s="44">
        <f>FR48/FP48</f>
        <v>0.85272727272727267</v>
      </c>
      <c r="FT48" s="44"/>
      <c r="FU48" s="44"/>
      <c r="FV48" s="44"/>
      <c r="FW48" s="45"/>
      <c r="FX48" s="44"/>
      <c r="FY48" s="44"/>
      <c r="FZ48" s="44"/>
      <c r="GA48" s="44"/>
      <c r="GB48" s="54"/>
      <c r="GC48" s="54"/>
      <c r="GD48" s="54">
        <v>0</v>
      </c>
      <c r="GE48" s="54">
        <v>1</v>
      </c>
      <c r="GF48" s="54">
        <v>0</v>
      </c>
      <c r="GG48" s="54">
        <v>1</v>
      </c>
      <c r="GH48" s="42">
        <v>0</v>
      </c>
      <c r="GI48" s="42">
        <v>1</v>
      </c>
      <c r="GJ48" s="42">
        <v>0</v>
      </c>
      <c r="GK48" s="42">
        <v>1</v>
      </c>
      <c r="GL48" s="45">
        <f>FQ48+FT48+FV48+FX48+FZ48+GB48+GD48+GF48+GH48+GJ48</f>
        <v>21</v>
      </c>
      <c r="GM48" s="45">
        <f>FR48+FU48+FW48+FY48+GA48+GC48+GE48+GG48+GI48+GK48</f>
        <v>50.9</v>
      </c>
      <c r="GN48" s="45">
        <f>GM48/GL48*100</f>
        <v>242.38095238095235</v>
      </c>
      <c r="GO48" s="45">
        <f>GM48-GL48</f>
        <v>29.9</v>
      </c>
      <c r="GP48" s="44">
        <f>GM48/FO48</f>
        <v>0.677762982689747</v>
      </c>
      <c r="GQ48" s="42">
        <v>55.4</v>
      </c>
      <c r="GR48" s="46">
        <v>16</v>
      </c>
      <c r="GS48" s="46">
        <v>14</v>
      </c>
      <c r="GT48" s="46">
        <v>12</v>
      </c>
      <c r="GU48" s="44">
        <f>GT48/GR48</f>
        <v>0.75</v>
      </c>
      <c r="GV48" s="44"/>
      <c r="GW48" s="44"/>
      <c r="GX48" s="44"/>
      <c r="GY48" s="45"/>
      <c r="GZ48" s="44"/>
      <c r="HA48" s="44"/>
      <c r="HB48" s="44"/>
      <c r="HC48" s="44"/>
      <c r="HD48" s="54"/>
      <c r="HE48" s="54"/>
      <c r="HF48" s="54">
        <v>4</v>
      </c>
      <c r="HG48" s="54">
        <v>4</v>
      </c>
      <c r="HH48" s="54">
        <v>4</v>
      </c>
      <c r="HI48" s="54">
        <v>4</v>
      </c>
      <c r="HJ48" s="42">
        <v>5</v>
      </c>
      <c r="HK48" s="42">
        <v>5</v>
      </c>
      <c r="HL48" s="42">
        <v>6</v>
      </c>
      <c r="HM48" s="42">
        <v>6</v>
      </c>
      <c r="HN48" s="45">
        <f>GS48+GV48+GX48+GZ48+HB48+HD48+HF48+HH48+HJ48+HL48</f>
        <v>33</v>
      </c>
      <c r="HO48" s="45">
        <f>GT48+GW48+GY48+HA48+HC48+HE48+HG48+HI48+HK48+HM48</f>
        <v>31</v>
      </c>
      <c r="HP48" s="45">
        <f>HO48/HN48*100</f>
        <v>93.939393939393938</v>
      </c>
      <c r="HQ48" s="45">
        <f>HO48-HN48</f>
        <v>-2</v>
      </c>
      <c r="HR48" s="44">
        <f>HO48/GQ48</f>
        <v>0.55956678700361018</v>
      </c>
      <c r="HS48" s="42">
        <v>30</v>
      </c>
      <c r="HT48" s="46">
        <v>1</v>
      </c>
      <c r="HU48" s="46">
        <v>7</v>
      </c>
      <c r="HV48" s="46">
        <v>4.9000000000000004</v>
      </c>
      <c r="HW48" s="44">
        <f t="shared" si="55"/>
        <v>4.9000000000000004</v>
      </c>
      <c r="HX48" s="44"/>
      <c r="HY48" s="44"/>
      <c r="HZ48" s="44"/>
      <c r="IA48" s="44"/>
      <c r="IB48" s="44"/>
      <c r="IC48" s="44"/>
      <c r="ID48" s="44"/>
      <c r="IE48" s="44"/>
      <c r="IF48" s="54">
        <v>1</v>
      </c>
      <c r="IG48" s="54">
        <v>1</v>
      </c>
      <c r="IH48" s="54">
        <v>1</v>
      </c>
      <c r="II48" s="54">
        <v>2</v>
      </c>
      <c r="IJ48" s="54">
        <v>2</v>
      </c>
      <c r="IK48" s="54">
        <v>2</v>
      </c>
      <c r="IL48" s="42">
        <v>2</v>
      </c>
      <c r="IM48" s="42">
        <v>2</v>
      </c>
      <c r="IN48" s="42"/>
      <c r="IO48" s="42"/>
      <c r="IP48" s="45">
        <f>HU48+HX48+HZ48+IB48+ID48+IF48+IH48+IJ48+IL48+IN48</f>
        <v>13</v>
      </c>
      <c r="IQ48" s="45">
        <f>HV48+HY48+IA48+IC48+IE48+IG48+II48+IK48+IM48+IO48</f>
        <v>11.9</v>
      </c>
      <c r="IR48" s="45">
        <f t="shared" si="154"/>
        <v>91.538461538461547</v>
      </c>
      <c r="IS48" s="45">
        <f>IQ48-IP48</f>
        <v>-1.0999999999999996</v>
      </c>
      <c r="IT48" s="44">
        <f>IQ48/HS48</f>
        <v>0.39666666666666667</v>
      </c>
    </row>
    <row r="49" spans="1:191" s="24" customFormat="1" ht="10.5" customHeight="1">
      <c r="A49" s="25"/>
      <c r="B49" s="26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8"/>
      <c r="U49" s="28"/>
      <c r="V49" s="28"/>
      <c r="W49" s="28"/>
      <c r="X49" s="28"/>
      <c r="Y49" s="28"/>
      <c r="Z49" s="28"/>
      <c r="AA49" s="28"/>
      <c r="AB49" s="28"/>
      <c r="AC49" s="29"/>
      <c r="AD49" s="29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1"/>
      <c r="BC49" s="31"/>
      <c r="BD49" s="31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GI49" s="24">
        <v>0</v>
      </c>
    </row>
    <row r="50" spans="1:191" s="15" customFormat="1" ht="16.5" customHeight="1">
      <c r="C50" s="99" t="s">
        <v>62</v>
      </c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32"/>
      <c r="T50" s="33"/>
      <c r="U50" s="3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79"/>
      <c r="CJ50" s="79"/>
      <c r="CK50" s="79"/>
      <c r="CL50" s="79"/>
    </row>
    <row r="56" spans="1:191">
      <c r="CI56" s="80"/>
      <c r="CJ56" s="80"/>
      <c r="CK56" s="80"/>
      <c r="CL56" s="80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</row>
    <row r="57" spans="1:191">
      <c r="CI57" s="80"/>
      <c r="CJ57" s="80"/>
      <c r="CK57" s="80"/>
      <c r="CL57" s="80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</row>
    <row r="58" spans="1:191">
      <c r="CI58" s="80"/>
      <c r="CJ58" s="80"/>
      <c r="CK58" s="80"/>
      <c r="CL58" s="80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</row>
    <row r="59" spans="1:191">
      <c r="CI59" s="80"/>
      <c r="CJ59" s="80"/>
      <c r="CK59" s="80"/>
      <c r="CL59" s="80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</row>
    <row r="60" spans="1:191">
      <c r="CI60" s="80"/>
      <c r="CJ60" s="80"/>
      <c r="CK60" s="80"/>
      <c r="CL60" s="80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</row>
    <row r="61" spans="1:191">
      <c r="CI61" s="80"/>
      <c r="CJ61" s="80"/>
      <c r="CK61" s="80"/>
      <c r="CL61" s="80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</row>
    <row r="62" spans="1:191">
      <c r="CI62" s="80"/>
      <c r="CJ62" s="80"/>
      <c r="CK62" s="80"/>
      <c r="CL62" s="80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</row>
    <row r="63" spans="1:191">
      <c r="CI63" s="80"/>
      <c r="CJ63" s="80"/>
      <c r="CK63" s="80"/>
      <c r="CL63" s="80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</row>
    <row r="64" spans="1:191">
      <c r="CI64" s="80"/>
      <c r="CJ64" s="80"/>
      <c r="CK64" s="80"/>
      <c r="CL64" s="80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</row>
    <row r="65" spans="87:156">
      <c r="CI65" s="80"/>
      <c r="CJ65" s="80"/>
      <c r="CK65" s="80"/>
      <c r="CL65" s="80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</row>
    <row r="66" spans="87:156">
      <c r="CI66" s="81"/>
      <c r="CJ66" s="81"/>
      <c r="CK66" s="81"/>
      <c r="CL66" s="81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</row>
    <row r="67" spans="87:156">
      <c r="CI67" s="80"/>
      <c r="CJ67" s="80"/>
      <c r="CK67" s="80"/>
      <c r="CL67" s="80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</row>
    <row r="68" spans="87:156">
      <c r="CI68" s="80"/>
      <c r="CJ68" s="80"/>
      <c r="CK68" s="80"/>
      <c r="CL68" s="80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</row>
    <row r="69" spans="87:156">
      <c r="CI69" s="80"/>
      <c r="CJ69" s="80"/>
      <c r="CK69" s="80"/>
      <c r="CL69" s="80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</row>
    <row r="70" spans="87:156">
      <c r="CI70" s="80"/>
      <c r="CJ70" s="80"/>
      <c r="CK70" s="80"/>
      <c r="CL70" s="80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</row>
    <row r="71" spans="87:156">
      <c r="CI71" s="80"/>
      <c r="CJ71" s="80"/>
      <c r="CK71" s="80"/>
      <c r="CL71" s="80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</row>
    <row r="72" spans="87:156">
      <c r="CI72" s="80"/>
      <c r="CJ72" s="80"/>
      <c r="CK72" s="80"/>
      <c r="CL72" s="80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6"/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</row>
    <row r="73" spans="87:156">
      <c r="CI73" s="80"/>
      <c r="CJ73" s="80"/>
      <c r="CK73" s="80"/>
      <c r="CL73" s="80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</row>
    <row r="74" spans="87:156">
      <c r="CI74" s="80"/>
      <c r="CJ74" s="80"/>
      <c r="CK74" s="80"/>
      <c r="CL74" s="80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  <c r="EL74" s="36"/>
      <c r="EM74" s="36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</row>
    <row r="75" spans="87:156">
      <c r="CI75" s="80"/>
      <c r="CJ75" s="80"/>
      <c r="CK75" s="80"/>
      <c r="CL75" s="80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</row>
    <row r="76" spans="87:156">
      <c r="CI76" s="80"/>
      <c r="CJ76" s="80"/>
      <c r="CK76" s="80"/>
      <c r="CL76" s="80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</row>
    <row r="77" spans="87:156">
      <c r="CI77" s="81"/>
      <c r="CJ77" s="81"/>
      <c r="CK77" s="81"/>
      <c r="CL77" s="81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</row>
    <row r="78" spans="87:156">
      <c r="CI78" s="80"/>
      <c r="CJ78" s="80"/>
      <c r="CK78" s="80"/>
      <c r="CL78" s="80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/>
      <c r="EF78" s="36"/>
      <c r="EG78" s="36"/>
      <c r="EH78" s="36"/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36"/>
      <c r="ET78" s="36"/>
      <c r="EU78" s="36"/>
      <c r="EV78" s="36"/>
      <c r="EW78" s="36"/>
      <c r="EX78" s="36"/>
      <c r="EY78" s="36"/>
      <c r="EZ78" s="36"/>
    </row>
    <row r="79" spans="87:156">
      <c r="CI79" s="80"/>
      <c r="CJ79" s="80"/>
      <c r="CK79" s="80"/>
      <c r="CL79" s="80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6"/>
      <c r="EF79" s="36"/>
      <c r="EG79" s="36"/>
      <c r="EH79" s="36"/>
      <c r="EI79" s="36"/>
      <c r="EJ79" s="36"/>
      <c r="EK79" s="36"/>
      <c r="EL79" s="36"/>
      <c r="EM79" s="36"/>
      <c r="EN79" s="36"/>
      <c r="EO79" s="36"/>
      <c r="EP79" s="36"/>
      <c r="EQ79" s="36"/>
      <c r="ER79" s="36"/>
      <c r="ES79" s="36"/>
      <c r="ET79" s="36"/>
      <c r="EU79" s="36"/>
      <c r="EV79" s="36"/>
      <c r="EW79" s="36"/>
      <c r="EX79" s="36"/>
      <c r="EY79" s="36"/>
      <c r="EZ79" s="36"/>
    </row>
    <row r="80" spans="87:156">
      <c r="CI80" s="80"/>
      <c r="CJ80" s="80"/>
      <c r="CK80" s="80"/>
      <c r="CL80" s="80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</row>
    <row r="81" spans="87:156">
      <c r="CI81" s="81"/>
      <c r="CJ81" s="81"/>
      <c r="CK81" s="81"/>
      <c r="CL81" s="81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</row>
    <row r="82" spans="87:156">
      <c r="CI82" s="80"/>
      <c r="CJ82" s="80"/>
      <c r="CK82" s="80"/>
      <c r="CL82" s="80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  <c r="DT82" s="36"/>
      <c r="DU82" s="36"/>
      <c r="DV82" s="36"/>
      <c r="DW82" s="36"/>
      <c r="DX82" s="36"/>
      <c r="DY82" s="36"/>
      <c r="DZ82" s="36"/>
      <c r="EA82" s="36"/>
      <c r="EB82" s="36"/>
      <c r="EC82" s="36"/>
      <c r="ED82" s="36"/>
      <c r="EE82" s="36"/>
      <c r="EF82" s="36"/>
      <c r="EG82" s="36"/>
      <c r="EH82" s="36"/>
      <c r="EI82" s="36"/>
      <c r="EJ82" s="36"/>
      <c r="EK82" s="36"/>
      <c r="EL82" s="36"/>
      <c r="EM82" s="36"/>
      <c r="EN82" s="36"/>
      <c r="EO82" s="36"/>
      <c r="EP82" s="36"/>
      <c r="EQ82" s="36"/>
      <c r="ER82" s="36"/>
      <c r="ES82" s="36"/>
      <c r="ET82" s="36"/>
      <c r="EU82" s="36"/>
      <c r="EV82" s="36"/>
      <c r="EW82" s="36"/>
      <c r="EX82" s="36"/>
      <c r="EY82" s="36"/>
      <c r="EZ82" s="36"/>
    </row>
    <row r="83" spans="87:156">
      <c r="CI83" s="80"/>
      <c r="CJ83" s="80"/>
      <c r="CK83" s="80"/>
      <c r="CL83" s="80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  <c r="DT83" s="36"/>
      <c r="DU83" s="36"/>
      <c r="DV83" s="36"/>
      <c r="DW83" s="36"/>
      <c r="DX83" s="36"/>
      <c r="DY83" s="36"/>
      <c r="DZ83" s="36"/>
      <c r="EA83" s="36"/>
      <c r="EB83" s="36"/>
      <c r="EC83" s="36"/>
      <c r="ED83" s="36"/>
      <c r="EE83" s="36"/>
      <c r="EF83" s="36"/>
      <c r="EG83" s="36"/>
      <c r="EH83" s="36"/>
      <c r="EI83" s="36"/>
      <c r="EJ83" s="36"/>
      <c r="EK83" s="36"/>
      <c r="EL83" s="36"/>
      <c r="EM83" s="36"/>
      <c r="EN83" s="36"/>
      <c r="EO83" s="36"/>
      <c r="EP83" s="36"/>
      <c r="EQ83" s="36"/>
      <c r="ER83" s="36"/>
      <c r="ES83" s="36"/>
      <c r="ET83" s="36"/>
      <c r="EU83" s="36"/>
      <c r="EV83" s="36"/>
      <c r="EW83" s="36"/>
      <c r="EX83" s="36"/>
      <c r="EY83" s="36"/>
      <c r="EZ83" s="36"/>
    </row>
    <row r="84" spans="87:156">
      <c r="CI84" s="80"/>
      <c r="CJ84" s="80"/>
      <c r="CK84" s="80"/>
      <c r="CL84" s="80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  <c r="DT84" s="36"/>
      <c r="DU84" s="36"/>
      <c r="DV84" s="36"/>
      <c r="DW84" s="36"/>
      <c r="DX84" s="36"/>
      <c r="DY84" s="36"/>
      <c r="DZ84" s="36"/>
      <c r="EA84" s="36"/>
      <c r="EB84" s="36"/>
      <c r="EC84" s="36"/>
      <c r="ED84" s="36"/>
      <c r="EE84" s="36"/>
      <c r="EF84" s="36"/>
      <c r="EG84" s="36"/>
      <c r="EH84" s="36"/>
      <c r="EI84" s="36"/>
      <c r="EJ84" s="36"/>
      <c r="EK84" s="36"/>
      <c r="EL84" s="36"/>
      <c r="EM84" s="36"/>
      <c r="EN84" s="36"/>
      <c r="EO84" s="36"/>
      <c r="EP84" s="36"/>
      <c r="EQ84" s="36"/>
      <c r="ER84" s="36"/>
      <c r="ES84" s="36"/>
      <c r="ET84" s="36"/>
      <c r="EU84" s="36"/>
      <c r="EV84" s="36"/>
      <c r="EW84" s="36"/>
      <c r="EX84" s="36"/>
      <c r="EY84" s="36"/>
      <c r="EZ84" s="36"/>
    </row>
    <row r="85" spans="87:156">
      <c r="CI85" s="80"/>
      <c r="CJ85" s="80"/>
      <c r="CK85" s="80"/>
      <c r="CL85" s="80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  <c r="DT85" s="36"/>
      <c r="DU85" s="36"/>
      <c r="DV85" s="36"/>
      <c r="DW85" s="36"/>
      <c r="DX85" s="36"/>
      <c r="DY85" s="36"/>
      <c r="DZ85" s="36"/>
      <c r="EA85" s="36"/>
      <c r="EB85" s="36"/>
      <c r="EC85" s="36"/>
      <c r="ED85" s="36"/>
      <c r="EE85" s="36"/>
      <c r="EF85" s="36"/>
      <c r="EG85" s="36"/>
      <c r="EH85" s="36"/>
      <c r="EI85" s="36"/>
      <c r="EJ85" s="36"/>
      <c r="EK85" s="36"/>
      <c r="EL85" s="36"/>
      <c r="EM85" s="36"/>
      <c r="EN85" s="36"/>
      <c r="EO85" s="36"/>
      <c r="EP85" s="36"/>
      <c r="EQ85" s="36"/>
      <c r="ER85" s="36"/>
      <c r="ES85" s="36"/>
      <c r="ET85" s="36"/>
      <c r="EU85" s="36"/>
      <c r="EV85" s="36"/>
      <c r="EW85" s="36"/>
      <c r="EX85" s="36"/>
      <c r="EY85" s="36"/>
      <c r="EZ85" s="36"/>
    </row>
    <row r="86" spans="87:156">
      <c r="CI86" s="80"/>
      <c r="CJ86" s="80"/>
      <c r="CK86" s="80"/>
      <c r="CL86" s="80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  <c r="DT86" s="36"/>
      <c r="DU86" s="36"/>
      <c r="DV86" s="36"/>
      <c r="DW86" s="36"/>
      <c r="DX86" s="36"/>
      <c r="DY86" s="36"/>
      <c r="DZ86" s="36"/>
      <c r="EA86" s="36"/>
      <c r="EB86" s="36"/>
      <c r="EC86" s="36"/>
      <c r="ED86" s="36"/>
      <c r="EE86" s="36"/>
      <c r="EF86" s="36"/>
      <c r="EG86" s="36"/>
      <c r="EH86" s="36"/>
      <c r="EI86" s="36"/>
      <c r="EJ86" s="36"/>
      <c r="EK86" s="36"/>
      <c r="EL86" s="36"/>
      <c r="EM86" s="36"/>
      <c r="EN86" s="36"/>
      <c r="EO86" s="36"/>
      <c r="EP86" s="36"/>
      <c r="EQ86" s="36"/>
      <c r="ER86" s="36"/>
      <c r="ES86" s="36"/>
      <c r="ET86" s="36"/>
      <c r="EU86" s="36"/>
      <c r="EV86" s="36"/>
      <c r="EW86" s="36"/>
      <c r="EX86" s="36"/>
      <c r="EY86" s="36"/>
      <c r="EZ86" s="36"/>
    </row>
    <row r="87" spans="87:156">
      <c r="CI87" s="80"/>
      <c r="CJ87" s="80"/>
      <c r="CK87" s="80"/>
      <c r="CL87" s="80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  <c r="DT87" s="36"/>
      <c r="DU87" s="36"/>
      <c r="DV87" s="36"/>
      <c r="DW87" s="36"/>
      <c r="DX87" s="36"/>
      <c r="DY87" s="36"/>
      <c r="DZ87" s="36"/>
      <c r="EA87" s="36"/>
      <c r="EB87" s="36"/>
      <c r="EC87" s="36"/>
      <c r="ED87" s="36"/>
      <c r="EE87" s="36"/>
      <c r="EF87" s="36"/>
      <c r="EG87" s="36"/>
      <c r="EH87" s="36"/>
      <c r="EI87" s="36"/>
      <c r="EJ87" s="36"/>
      <c r="EK87" s="36"/>
      <c r="EL87" s="36"/>
      <c r="EM87" s="36"/>
      <c r="EN87" s="36"/>
      <c r="EO87" s="36"/>
      <c r="EP87" s="36"/>
      <c r="EQ87" s="36"/>
      <c r="ER87" s="36"/>
      <c r="ES87" s="36"/>
      <c r="ET87" s="36"/>
      <c r="EU87" s="36"/>
      <c r="EV87" s="36"/>
      <c r="EW87" s="36"/>
      <c r="EX87" s="36"/>
      <c r="EY87" s="36"/>
      <c r="EZ87" s="36"/>
    </row>
    <row r="88" spans="87:156">
      <c r="CI88" s="80"/>
      <c r="CJ88" s="80"/>
      <c r="CK88" s="80"/>
      <c r="CL88" s="80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6"/>
      <c r="DT88" s="36"/>
      <c r="DU88" s="36"/>
      <c r="DV88" s="36"/>
      <c r="DW88" s="36"/>
      <c r="DX88" s="36"/>
      <c r="DY88" s="36"/>
      <c r="DZ88" s="36"/>
      <c r="EA88" s="36"/>
      <c r="EB88" s="36"/>
      <c r="EC88" s="36"/>
      <c r="ED88" s="36"/>
      <c r="EE88" s="36"/>
      <c r="EF88" s="36"/>
      <c r="EG88" s="36"/>
      <c r="EH88" s="36"/>
      <c r="EI88" s="36"/>
      <c r="EJ88" s="36"/>
      <c r="EK88" s="36"/>
      <c r="EL88" s="36"/>
      <c r="EM88" s="36"/>
      <c r="EN88" s="36"/>
      <c r="EO88" s="36"/>
      <c r="EP88" s="36"/>
      <c r="EQ88" s="36"/>
      <c r="ER88" s="36"/>
      <c r="ES88" s="36"/>
      <c r="ET88" s="36"/>
      <c r="EU88" s="36"/>
      <c r="EV88" s="36"/>
      <c r="EW88" s="36"/>
      <c r="EX88" s="36"/>
      <c r="EY88" s="36"/>
      <c r="EZ88" s="36"/>
    </row>
    <row r="89" spans="87:156">
      <c r="CI89" s="80"/>
      <c r="CJ89" s="80"/>
      <c r="CK89" s="80"/>
      <c r="CL89" s="80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6"/>
      <c r="DN89" s="36"/>
      <c r="DO89" s="36"/>
      <c r="DP89" s="36"/>
      <c r="DQ89" s="36"/>
      <c r="DR89" s="36"/>
      <c r="DS89" s="36"/>
      <c r="DT89" s="36"/>
      <c r="DU89" s="36"/>
      <c r="DV89" s="36"/>
      <c r="DW89" s="36"/>
      <c r="DX89" s="36"/>
      <c r="DY89" s="36"/>
      <c r="DZ89" s="36"/>
      <c r="EA89" s="36"/>
      <c r="EB89" s="36"/>
      <c r="EC89" s="36"/>
      <c r="ED89" s="36"/>
      <c r="EE89" s="36"/>
      <c r="EF89" s="36"/>
      <c r="EG89" s="36"/>
      <c r="EH89" s="36"/>
      <c r="EI89" s="36"/>
      <c r="EJ89" s="36"/>
      <c r="EK89" s="36"/>
      <c r="EL89" s="36"/>
      <c r="EM89" s="36"/>
      <c r="EN89" s="36"/>
      <c r="EO89" s="36"/>
      <c r="EP89" s="36"/>
      <c r="EQ89" s="36"/>
      <c r="ER89" s="36"/>
      <c r="ES89" s="36"/>
      <c r="ET89" s="36"/>
      <c r="EU89" s="36"/>
      <c r="EV89" s="36"/>
      <c r="EW89" s="36"/>
      <c r="EX89" s="36"/>
      <c r="EY89" s="36"/>
      <c r="EZ89" s="36"/>
    </row>
    <row r="90" spans="87:156">
      <c r="CI90" s="80"/>
      <c r="CJ90" s="80"/>
      <c r="CK90" s="80"/>
      <c r="CL90" s="80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6"/>
      <c r="DN90" s="36"/>
      <c r="DO90" s="36"/>
      <c r="DP90" s="36"/>
      <c r="DQ90" s="36"/>
      <c r="DR90" s="36"/>
      <c r="DS90" s="36"/>
      <c r="DT90" s="36"/>
      <c r="DU90" s="36"/>
      <c r="DV90" s="36"/>
      <c r="DW90" s="36"/>
      <c r="DX90" s="36"/>
      <c r="DY90" s="36"/>
      <c r="DZ90" s="36"/>
      <c r="EA90" s="36"/>
      <c r="EB90" s="36"/>
      <c r="EC90" s="36"/>
      <c r="ED90" s="36"/>
      <c r="EE90" s="36"/>
      <c r="EF90" s="36"/>
      <c r="EG90" s="36"/>
      <c r="EH90" s="36"/>
      <c r="EI90" s="36"/>
      <c r="EJ90" s="36"/>
      <c r="EK90" s="36"/>
      <c r="EL90" s="36"/>
      <c r="EM90" s="36"/>
      <c r="EN90" s="36"/>
      <c r="EO90" s="36"/>
      <c r="EP90" s="36"/>
      <c r="EQ90" s="36"/>
      <c r="ER90" s="36"/>
      <c r="ES90" s="36"/>
      <c r="ET90" s="36"/>
      <c r="EU90" s="36"/>
      <c r="EV90" s="36"/>
      <c r="EW90" s="36"/>
      <c r="EX90" s="36"/>
      <c r="EY90" s="36"/>
      <c r="EZ90" s="36"/>
    </row>
    <row r="91" spans="87:156">
      <c r="CI91" s="80"/>
      <c r="CJ91" s="80"/>
      <c r="CK91" s="80"/>
      <c r="CL91" s="80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  <c r="DT91" s="36"/>
      <c r="DU91" s="36"/>
      <c r="DV91" s="36"/>
      <c r="DW91" s="36"/>
      <c r="DX91" s="36"/>
      <c r="DY91" s="36"/>
      <c r="DZ91" s="36"/>
      <c r="EA91" s="36"/>
      <c r="EB91" s="36"/>
      <c r="EC91" s="36"/>
      <c r="ED91" s="36"/>
      <c r="EE91" s="36"/>
      <c r="EF91" s="36"/>
      <c r="EG91" s="36"/>
      <c r="EH91" s="36"/>
      <c r="EI91" s="36"/>
      <c r="EJ91" s="36"/>
      <c r="EK91" s="36"/>
      <c r="EL91" s="36"/>
      <c r="EM91" s="36"/>
      <c r="EN91" s="36"/>
      <c r="EO91" s="36"/>
      <c r="EP91" s="36"/>
      <c r="EQ91" s="36"/>
      <c r="ER91" s="36"/>
      <c r="ES91" s="36"/>
      <c r="ET91" s="36"/>
      <c r="EU91" s="36"/>
      <c r="EV91" s="36"/>
      <c r="EW91" s="36"/>
      <c r="EX91" s="36"/>
      <c r="EY91" s="36"/>
      <c r="EZ91" s="36"/>
    </row>
    <row r="92" spans="87:156">
      <c r="CI92" s="80"/>
      <c r="CJ92" s="80"/>
      <c r="CK92" s="80"/>
      <c r="CL92" s="80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  <c r="DT92" s="36"/>
      <c r="DU92" s="36"/>
      <c r="DV92" s="36"/>
      <c r="DW92" s="36"/>
      <c r="DX92" s="36"/>
      <c r="DY92" s="36"/>
      <c r="DZ92" s="36"/>
      <c r="EA92" s="36"/>
      <c r="EB92" s="36"/>
      <c r="EC92" s="36"/>
      <c r="ED92" s="36"/>
      <c r="EE92" s="36"/>
      <c r="EF92" s="36"/>
      <c r="EG92" s="36"/>
      <c r="EH92" s="36"/>
      <c r="EI92" s="36"/>
      <c r="EJ92" s="36"/>
      <c r="EK92" s="36"/>
      <c r="EL92" s="36"/>
      <c r="EM92" s="36"/>
      <c r="EN92" s="36"/>
      <c r="EO92" s="36"/>
      <c r="EP92" s="36"/>
      <c r="EQ92" s="36"/>
      <c r="ER92" s="36"/>
      <c r="ES92" s="36"/>
      <c r="ET92" s="36"/>
      <c r="EU92" s="36"/>
      <c r="EV92" s="36"/>
      <c r="EW92" s="36"/>
      <c r="EX92" s="36"/>
      <c r="EY92" s="36"/>
      <c r="EZ92" s="36"/>
    </row>
    <row r="93" spans="87:156">
      <c r="CI93" s="80"/>
      <c r="CJ93" s="80"/>
      <c r="CK93" s="80"/>
      <c r="CL93" s="80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36"/>
      <c r="DJ93" s="36"/>
      <c r="DK93" s="36"/>
      <c r="DL93" s="36"/>
      <c r="DM93" s="36"/>
      <c r="DN93" s="36"/>
      <c r="DO93" s="36"/>
      <c r="DP93" s="36"/>
      <c r="DQ93" s="36"/>
      <c r="DR93" s="36"/>
      <c r="DS93" s="36"/>
      <c r="DT93" s="36"/>
      <c r="DU93" s="36"/>
      <c r="DV93" s="36"/>
      <c r="DW93" s="36"/>
      <c r="DX93" s="36"/>
      <c r="DY93" s="36"/>
      <c r="DZ93" s="36"/>
      <c r="EA93" s="36"/>
      <c r="EB93" s="36"/>
      <c r="EC93" s="36"/>
      <c r="ED93" s="36"/>
      <c r="EE93" s="36"/>
      <c r="EF93" s="36"/>
      <c r="EG93" s="36"/>
      <c r="EH93" s="36"/>
      <c r="EI93" s="36"/>
      <c r="EJ93" s="36"/>
      <c r="EK93" s="36"/>
      <c r="EL93" s="36"/>
      <c r="EM93" s="36"/>
      <c r="EN93" s="36"/>
      <c r="EO93" s="36"/>
      <c r="EP93" s="36"/>
      <c r="EQ93" s="36"/>
      <c r="ER93" s="36"/>
      <c r="ES93" s="36"/>
      <c r="ET93" s="36"/>
      <c r="EU93" s="36"/>
      <c r="EV93" s="36"/>
      <c r="EW93" s="36"/>
      <c r="EX93" s="36"/>
      <c r="EY93" s="36"/>
      <c r="EZ93" s="36"/>
    </row>
    <row r="94" spans="87:156">
      <c r="CI94" s="80"/>
      <c r="CJ94" s="80"/>
      <c r="CK94" s="80"/>
      <c r="CL94" s="80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36"/>
      <c r="DJ94" s="36"/>
      <c r="DK94" s="36"/>
      <c r="DL94" s="36"/>
      <c r="DM94" s="36"/>
      <c r="DN94" s="36"/>
      <c r="DO94" s="36"/>
      <c r="DP94" s="36"/>
      <c r="DQ94" s="36"/>
      <c r="DR94" s="36"/>
      <c r="DS94" s="36"/>
      <c r="DT94" s="36"/>
      <c r="DU94" s="36"/>
      <c r="DV94" s="36"/>
      <c r="DW94" s="36"/>
      <c r="DX94" s="36"/>
      <c r="DY94" s="36"/>
      <c r="DZ94" s="36"/>
      <c r="EA94" s="36"/>
      <c r="EB94" s="36"/>
      <c r="EC94" s="36"/>
      <c r="ED94" s="36"/>
      <c r="EE94" s="36"/>
      <c r="EF94" s="36"/>
      <c r="EG94" s="36"/>
      <c r="EH94" s="36"/>
      <c r="EI94" s="36"/>
      <c r="EJ94" s="36"/>
      <c r="EK94" s="36"/>
      <c r="EL94" s="36"/>
      <c r="EM94" s="36"/>
      <c r="EN94" s="36"/>
      <c r="EO94" s="36"/>
      <c r="EP94" s="36"/>
      <c r="EQ94" s="36"/>
      <c r="ER94" s="36"/>
      <c r="ES94" s="36"/>
      <c r="ET94" s="36"/>
      <c r="EU94" s="36"/>
      <c r="EV94" s="36"/>
      <c r="EW94" s="36"/>
      <c r="EX94" s="36"/>
      <c r="EY94" s="36"/>
      <c r="EZ94" s="36"/>
    </row>
    <row r="95" spans="87:156">
      <c r="CI95" s="80"/>
      <c r="CJ95" s="80"/>
      <c r="CK95" s="80"/>
      <c r="CL95" s="80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6"/>
      <c r="DR95" s="36"/>
      <c r="DS95" s="36"/>
      <c r="DT95" s="36"/>
      <c r="DU95" s="36"/>
      <c r="DV95" s="36"/>
      <c r="DW95" s="36"/>
      <c r="DX95" s="36"/>
      <c r="DY95" s="36"/>
      <c r="DZ95" s="36"/>
      <c r="EA95" s="36"/>
      <c r="EB95" s="36"/>
      <c r="EC95" s="36"/>
      <c r="ED95" s="36"/>
      <c r="EE95" s="36"/>
      <c r="EF95" s="36"/>
      <c r="EG95" s="36"/>
      <c r="EH95" s="36"/>
      <c r="EI95" s="36"/>
      <c r="EJ95" s="36"/>
      <c r="EK95" s="36"/>
      <c r="EL95" s="36"/>
      <c r="EM95" s="36"/>
      <c r="EN95" s="36"/>
      <c r="EO95" s="36"/>
      <c r="EP95" s="36"/>
      <c r="EQ95" s="36"/>
      <c r="ER95" s="36"/>
      <c r="ES95" s="36"/>
      <c r="ET95" s="36"/>
      <c r="EU95" s="36"/>
      <c r="EV95" s="36"/>
      <c r="EW95" s="36"/>
      <c r="EX95" s="36"/>
      <c r="EY95" s="36"/>
      <c r="EZ95" s="36"/>
    </row>
    <row r="96" spans="87:156">
      <c r="CI96" s="80"/>
      <c r="CJ96" s="80"/>
      <c r="CK96" s="80"/>
      <c r="CL96" s="80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36"/>
      <c r="DJ96" s="36"/>
      <c r="DK96" s="36"/>
      <c r="DL96" s="36"/>
      <c r="DM96" s="36"/>
      <c r="DN96" s="36"/>
      <c r="DO96" s="36"/>
      <c r="DP96" s="36"/>
      <c r="DQ96" s="36"/>
      <c r="DR96" s="36"/>
      <c r="DS96" s="36"/>
      <c r="DT96" s="36"/>
      <c r="DU96" s="36"/>
      <c r="DV96" s="36"/>
      <c r="DW96" s="36"/>
      <c r="DX96" s="36"/>
      <c r="DY96" s="36"/>
      <c r="DZ96" s="36"/>
      <c r="EA96" s="36"/>
      <c r="EB96" s="36"/>
      <c r="EC96" s="36"/>
      <c r="ED96" s="36"/>
      <c r="EE96" s="36"/>
      <c r="EF96" s="36"/>
      <c r="EG96" s="36"/>
      <c r="EH96" s="36"/>
      <c r="EI96" s="36"/>
      <c r="EJ96" s="36"/>
      <c r="EK96" s="36"/>
      <c r="EL96" s="36"/>
      <c r="EM96" s="36"/>
      <c r="EN96" s="36"/>
      <c r="EO96" s="36"/>
      <c r="EP96" s="36"/>
      <c r="EQ96" s="36"/>
      <c r="ER96" s="36"/>
      <c r="ES96" s="36"/>
      <c r="ET96" s="36"/>
      <c r="EU96" s="36"/>
      <c r="EV96" s="36"/>
      <c r="EW96" s="36"/>
      <c r="EX96" s="36"/>
      <c r="EY96" s="36"/>
      <c r="EZ96" s="36"/>
    </row>
    <row r="97" spans="87:156">
      <c r="CI97" s="80"/>
      <c r="CJ97" s="80"/>
      <c r="CK97" s="80"/>
      <c r="CL97" s="80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36"/>
      <c r="DJ97" s="36"/>
      <c r="DK97" s="36"/>
      <c r="DL97" s="36"/>
      <c r="DM97" s="36"/>
      <c r="DN97" s="36"/>
      <c r="DO97" s="36"/>
      <c r="DP97" s="36"/>
      <c r="DQ97" s="36"/>
      <c r="DR97" s="36"/>
      <c r="DS97" s="36"/>
      <c r="DT97" s="36"/>
      <c r="DU97" s="36"/>
      <c r="DV97" s="36"/>
      <c r="DW97" s="36"/>
      <c r="DX97" s="36"/>
      <c r="DY97" s="36"/>
      <c r="DZ97" s="36"/>
      <c r="EA97" s="36"/>
      <c r="EB97" s="36"/>
      <c r="EC97" s="36"/>
      <c r="ED97" s="36"/>
      <c r="EE97" s="36"/>
      <c r="EF97" s="36"/>
      <c r="EG97" s="36"/>
      <c r="EH97" s="36"/>
      <c r="EI97" s="36"/>
      <c r="EJ97" s="36"/>
      <c r="EK97" s="36"/>
      <c r="EL97" s="36"/>
      <c r="EM97" s="36"/>
      <c r="EN97" s="36"/>
      <c r="EO97" s="36"/>
      <c r="EP97" s="36"/>
      <c r="EQ97" s="36"/>
      <c r="ER97" s="36"/>
      <c r="ES97" s="36"/>
      <c r="ET97" s="36"/>
      <c r="EU97" s="36"/>
      <c r="EV97" s="36"/>
      <c r="EW97" s="36"/>
      <c r="EX97" s="36"/>
      <c r="EY97" s="36"/>
      <c r="EZ97" s="36"/>
    </row>
    <row r="98" spans="87:156">
      <c r="CI98" s="80"/>
      <c r="CJ98" s="80"/>
      <c r="CK98" s="80"/>
      <c r="CL98" s="80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36"/>
      <c r="DJ98" s="36"/>
      <c r="DK98" s="36"/>
      <c r="DL98" s="36"/>
      <c r="DM98" s="36"/>
      <c r="DN98" s="36"/>
      <c r="DO98" s="36"/>
      <c r="DP98" s="36"/>
      <c r="DQ98" s="36"/>
      <c r="DR98" s="36"/>
      <c r="DS98" s="36"/>
      <c r="DT98" s="36"/>
      <c r="DU98" s="36"/>
      <c r="DV98" s="36"/>
      <c r="DW98" s="36"/>
      <c r="DX98" s="36"/>
      <c r="DY98" s="36"/>
      <c r="DZ98" s="36"/>
      <c r="EA98" s="36"/>
      <c r="EB98" s="36"/>
      <c r="EC98" s="36"/>
      <c r="ED98" s="36"/>
      <c r="EE98" s="36"/>
      <c r="EF98" s="36"/>
      <c r="EG98" s="36"/>
      <c r="EH98" s="36"/>
      <c r="EI98" s="36"/>
      <c r="EJ98" s="36"/>
      <c r="EK98" s="36"/>
      <c r="EL98" s="36"/>
      <c r="EM98" s="36"/>
      <c r="EN98" s="36"/>
      <c r="EO98" s="36"/>
      <c r="EP98" s="36"/>
      <c r="EQ98" s="36"/>
      <c r="ER98" s="36"/>
      <c r="ES98" s="36"/>
      <c r="ET98" s="36"/>
      <c r="EU98" s="36"/>
      <c r="EV98" s="36"/>
      <c r="EW98" s="36"/>
      <c r="EX98" s="36"/>
      <c r="EY98" s="36"/>
      <c r="EZ98" s="36"/>
    </row>
    <row r="99" spans="87:156">
      <c r="CI99" s="81"/>
      <c r="CJ99" s="81"/>
      <c r="CK99" s="81"/>
      <c r="CL99" s="81"/>
      <c r="CM99" s="35"/>
      <c r="CN99" s="35"/>
      <c r="CO99" s="35"/>
      <c r="CP99" s="35"/>
      <c r="CQ99" s="35"/>
      <c r="CR99" s="35"/>
      <c r="CS99" s="35"/>
      <c r="CT99" s="35"/>
      <c r="CU99" s="35"/>
      <c r="CV99" s="35"/>
      <c r="CW99" s="35"/>
      <c r="CX99" s="35"/>
      <c r="CY99" s="35"/>
      <c r="CZ99" s="35"/>
      <c r="DA99" s="35"/>
      <c r="DB99" s="35"/>
      <c r="DC99" s="35"/>
      <c r="DD99" s="35"/>
      <c r="DE99" s="35"/>
      <c r="DF99" s="35"/>
      <c r="DG99" s="35"/>
      <c r="DH99" s="35"/>
      <c r="DI99" s="35"/>
      <c r="DJ99" s="35"/>
      <c r="DK99" s="35"/>
      <c r="DL99" s="35"/>
      <c r="DM99" s="35"/>
      <c r="DN99" s="35"/>
      <c r="DO99" s="35"/>
      <c r="DP99" s="35"/>
      <c r="DQ99" s="35"/>
      <c r="DR99" s="35"/>
      <c r="DS99" s="35"/>
      <c r="DT99" s="35"/>
      <c r="DU99" s="35"/>
      <c r="DV99" s="35"/>
      <c r="DW99" s="35"/>
      <c r="DX99" s="35"/>
      <c r="DY99" s="35"/>
      <c r="DZ99" s="35"/>
      <c r="EA99" s="35"/>
      <c r="EB99" s="35"/>
      <c r="EC99" s="35"/>
      <c r="ED99" s="35"/>
      <c r="EE99" s="35"/>
      <c r="EF99" s="35"/>
      <c r="EG99" s="35"/>
      <c r="EH99" s="35"/>
      <c r="EI99" s="35"/>
      <c r="EJ99" s="35"/>
      <c r="EK99" s="35"/>
      <c r="EL99" s="35"/>
      <c r="EM99" s="35"/>
      <c r="EN99" s="35"/>
      <c r="EO99" s="35"/>
      <c r="EP99" s="35"/>
      <c r="EQ99" s="35"/>
      <c r="ER99" s="35"/>
      <c r="ES99" s="35"/>
      <c r="ET99" s="35"/>
      <c r="EU99" s="35"/>
      <c r="EV99" s="35"/>
      <c r="EW99" s="35"/>
      <c r="EX99" s="35"/>
      <c r="EY99" s="35"/>
      <c r="EZ99" s="35"/>
    </row>
    <row r="100" spans="87:156">
      <c r="CI100" s="80"/>
      <c r="CJ100" s="80"/>
      <c r="CK100" s="80"/>
      <c r="CL100" s="80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36"/>
      <c r="DJ100" s="36"/>
      <c r="DK100" s="36"/>
      <c r="DL100" s="36"/>
      <c r="DM100" s="36"/>
      <c r="DN100" s="36"/>
      <c r="DO100" s="36"/>
      <c r="DP100" s="36"/>
      <c r="DQ100" s="36"/>
      <c r="DR100" s="36"/>
      <c r="DS100" s="36"/>
      <c r="DT100" s="36"/>
      <c r="DU100" s="36"/>
      <c r="DV100" s="36"/>
      <c r="DW100" s="36"/>
      <c r="DX100" s="36"/>
      <c r="DY100" s="36"/>
      <c r="DZ100" s="36"/>
      <c r="EA100" s="36"/>
      <c r="EB100" s="36"/>
      <c r="EC100" s="36"/>
      <c r="ED100" s="36"/>
      <c r="EE100" s="36"/>
      <c r="EF100" s="36"/>
      <c r="EG100" s="36"/>
      <c r="EH100" s="36"/>
      <c r="EI100" s="36"/>
      <c r="EJ100" s="36"/>
      <c r="EK100" s="36"/>
      <c r="EL100" s="36"/>
      <c r="EM100" s="36"/>
      <c r="EN100" s="36"/>
      <c r="EO100" s="36"/>
      <c r="EP100" s="36"/>
      <c r="EQ100" s="36"/>
      <c r="ER100" s="36"/>
      <c r="ES100" s="36"/>
      <c r="ET100" s="36"/>
      <c r="EU100" s="36"/>
      <c r="EV100" s="36"/>
      <c r="EW100" s="36"/>
      <c r="EX100" s="36"/>
      <c r="EY100" s="36"/>
      <c r="EZ100" s="36"/>
    </row>
    <row r="101" spans="87:156">
      <c r="CI101" s="80"/>
      <c r="CJ101" s="80"/>
      <c r="CK101" s="80"/>
      <c r="CL101" s="80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6"/>
      <c r="DN101" s="36"/>
      <c r="DO101" s="36"/>
      <c r="DP101" s="36"/>
      <c r="DQ101" s="36"/>
      <c r="DR101" s="36"/>
      <c r="DS101" s="36"/>
      <c r="DT101" s="36"/>
      <c r="DU101" s="36"/>
      <c r="DV101" s="36"/>
      <c r="DW101" s="36"/>
      <c r="DX101" s="36"/>
      <c r="DY101" s="36"/>
      <c r="DZ101" s="36"/>
      <c r="EA101" s="36"/>
      <c r="EB101" s="36"/>
      <c r="EC101" s="36"/>
      <c r="ED101" s="36"/>
      <c r="EE101" s="36"/>
      <c r="EF101" s="36"/>
      <c r="EG101" s="36"/>
      <c r="EH101" s="36"/>
      <c r="EI101" s="36"/>
      <c r="EJ101" s="36"/>
      <c r="EK101" s="36"/>
      <c r="EL101" s="36"/>
      <c r="EM101" s="36"/>
      <c r="EN101" s="36"/>
      <c r="EO101" s="36"/>
      <c r="EP101" s="36"/>
      <c r="EQ101" s="36"/>
      <c r="ER101" s="36"/>
      <c r="ES101" s="36"/>
      <c r="ET101" s="36"/>
      <c r="EU101" s="36"/>
      <c r="EV101" s="36"/>
      <c r="EW101" s="36"/>
      <c r="EX101" s="36"/>
      <c r="EY101" s="36"/>
      <c r="EZ101" s="36"/>
    </row>
    <row r="102" spans="87:156">
      <c r="CI102" s="80"/>
      <c r="CJ102" s="80"/>
      <c r="CK102" s="80"/>
      <c r="CL102" s="80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36"/>
      <c r="DF102" s="36"/>
      <c r="DG102" s="36"/>
      <c r="DH102" s="36"/>
      <c r="DI102" s="36"/>
      <c r="DJ102" s="36"/>
      <c r="DK102" s="36"/>
      <c r="DL102" s="36"/>
      <c r="DM102" s="36"/>
      <c r="DN102" s="36"/>
      <c r="DO102" s="36"/>
      <c r="DP102" s="36"/>
      <c r="DQ102" s="36"/>
      <c r="DR102" s="36"/>
      <c r="DS102" s="36"/>
      <c r="DT102" s="36"/>
      <c r="DU102" s="36"/>
      <c r="DV102" s="36"/>
      <c r="DW102" s="36"/>
      <c r="DX102" s="36"/>
      <c r="DY102" s="36"/>
      <c r="DZ102" s="36"/>
      <c r="EA102" s="36"/>
      <c r="EB102" s="36"/>
      <c r="EC102" s="36"/>
      <c r="ED102" s="36"/>
      <c r="EE102" s="36"/>
      <c r="EF102" s="36"/>
      <c r="EG102" s="36"/>
      <c r="EH102" s="36"/>
      <c r="EI102" s="36"/>
      <c r="EJ102" s="36"/>
      <c r="EK102" s="36"/>
      <c r="EL102" s="36"/>
      <c r="EM102" s="36"/>
      <c r="EN102" s="36"/>
      <c r="EO102" s="36"/>
      <c r="EP102" s="36"/>
      <c r="EQ102" s="36"/>
      <c r="ER102" s="36"/>
      <c r="ES102" s="36"/>
      <c r="ET102" s="36"/>
      <c r="EU102" s="36"/>
      <c r="EV102" s="36"/>
      <c r="EW102" s="36"/>
      <c r="EX102" s="36"/>
      <c r="EY102" s="36"/>
      <c r="EZ102" s="36"/>
    </row>
    <row r="103" spans="87:156">
      <c r="CI103" s="80"/>
      <c r="CJ103" s="80"/>
      <c r="CK103" s="80"/>
      <c r="CL103" s="80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36"/>
      <c r="DK103" s="36"/>
      <c r="DL103" s="36"/>
      <c r="DM103" s="36"/>
      <c r="DN103" s="36"/>
      <c r="DO103" s="36"/>
      <c r="DP103" s="36"/>
      <c r="DQ103" s="36"/>
      <c r="DR103" s="36"/>
      <c r="DS103" s="36"/>
      <c r="DT103" s="36"/>
      <c r="DU103" s="36"/>
      <c r="DV103" s="36"/>
      <c r="DW103" s="36"/>
      <c r="DX103" s="36"/>
      <c r="DY103" s="36"/>
      <c r="DZ103" s="36"/>
      <c r="EA103" s="36"/>
      <c r="EB103" s="36"/>
      <c r="EC103" s="36"/>
      <c r="ED103" s="36"/>
      <c r="EE103" s="36"/>
      <c r="EF103" s="36"/>
      <c r="EG103" s="36"/>
      <c r="EH103" s="36"/>
      <c r="EI103" s="36"/>
      <c r="EJ103" s="36"/>
      <c r="EK103" s="36"/>
      <c r="EL103" s="36"/>
      <c r="EM103" s="36"/>
      <c r="EN103" s="36"/>
      <c r="EO103" s="36"/>
      <c r="EP103" s="36"/>
      <c r="EQ103" s="36"/>
      <c r="ER103" s="36"/>
      <c r="ES103" s="36"/>
      <c r="ET103" s="36"/>
      <c r="EU103" s="36"/>
      <c r="EV103" s="36"/>
      <c r="EW103" s="36"/>
      <c r="EX103" s="36"/>
      <c r="EY103" s="36"/>
      <c r="EZ103" s="36"/>
    </row>
    <row r="104" spans="87:156">
      <c r="CI104" s="80"/>
      <c r="CJ104" s="80"/>
      <c r="CK104" s="80"/>
      <c r="CL104" s="80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36"/>
      <c r="DJ104" s="36"/>
      <c r="DK104" s="36"/>
      <c r="DL104" s="36"/>
      <c r="DM104" s="36"/>
      <c r="DN104" s="36"/>
      <c r="DO104" s="36"/>
      <c r="DP104" s="36"/>
      <c r="DQ104" s="36"/>
      <c r="DR104" s="36"/>
      <c r="DS104" s="36"/>
      <c r="DT104" s="36"/>
      <c r="DU104" s="36"/>
      <c r="DV104" s="36"/>
      <c r="DW104" s="36"/>
      <c r="DX104" s="36"/>
      <c r="DY104" s="36"/>
      <c r="DZ104" s="36"/>
      <c r="EA104" s="36"/>
      <c r="EB104" s="36"/>
      <c r="EC104" s="36"/>
      <c r="ED104" s="36"/>
      <c r="EE104" s="36"/>
      <c r="EF104" s="36"/>
      <c r="EG104" s="36"/>
      <c r="EH104" s="36"/>
      <c r="EI104" s="36"/>
      <c r="EJ104" s="36"/>
      <c r="EK104" s="36"/>
      <c r="EL104" s="36"/>
      <c r="EM104" s="36"/>
      <c r="EN104" s="36"/>
      <c r="EO104" s="36"/>
      <c r="EP104" s="36"/>
      <c r="EQ104" s="36"/>
      <c r="ER104" s="36"/>
      <c r="ES104" s="36"/>
      <c r="ET104" s="36"/>
      <c r="EU104" s="36"/>
      <c r="EV104" s="36"/>
      <c r="EW104" s="36"/>
      <c r="EX104" s="36"/>
      <c r="EY104" s="36"/>
      <c r="EZ104" s="36"/>
    </row>
    <row r="105" spans="87:156">
      <c r="CI105" s="80"/>
      <c r="CJ105" s="80"/>
      <c r="CK105" s="80"/>
      <c r="CL105" s="80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36"/>
      <c r="DJ105" s="36"/>
      <c r="DK105" s="36"/>
      <c r="DL105" s="36"/>
      <c r="DM105" s="36"/>
      <c r="DN105" s="36"/>
      <c r="DO105" s="36"/>
      <c r="DP105" s="36"/>
      <c r="DQ105" s="36"/>
      <c r="DR105" s="36"/>
      <c r="DS105" s="36"/>
      <c r="DT105" s="36"/>
      <c r="DU105" s="36"/>
      <c r="DV105" s="36"/>
      <c r="DW105" s="36"/>
      <c r="DX105" s="36"/>
      <c r="DY105" s="36"/>
      <c r="DZ105" s="36"/>
      <c r="EA105" s="36"/>
      <c r="EB105" s="36"/>
      <c r="EC105" s="36"/>
      <c r="ED105" s="36"/>
      <c r="EE105" s="36"/>
      <c r="EF105" s="36"/>
      <c r="EG105" s="36"/>
      <c r="EH105" s="36"/>
      <c r="EI105" s="36"/>
      <c r="EJ105" s="36"/>
      <c r="EK105" s="36"/>
      <c r="EL105" s="36"/>
      <c r="EM105" s="36"/>
      <c r="EN105" s="36"/>
      <c r="EO105" s="36"/>
      <c r="EP105" s="36"/>
      <c r="EQ105" s="36"/>
      <c r="ER105" s="36"/>
      <c r="ES105" s="36"/>
      <c r="ET105" s="36"/>
      <c r="EU105" s="36"/>
      <c r="EV105" s="36"/>
      <c r="EW105" s="36"/>
      <c r="EX105" s="36"/>
      <c r="EY105" s="36"/>
      <c r="EZ105" s="36"/>
    </row>
    <row r="106" spans="87:156">
      <c r="CI106" s="80"/>
      <c r="CJ106" s="80"/>
      <c r="CK106" s="80"/>
      <c r="CL106" s="80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  <c r="DT106" s="36"/>
      <c r="DU106" s="36"/>
      <c r="DV106" s="36"/>
      <c r="DW106" s="36"/>
      <c r="DX106" s="36"/>
      <c r="DY106" s="36"/>
      <c r="DZ106" s="36"/>
      <c r="EA106" s="36"/>
      <c r="EB106" s="36"/>
      <c r="EC106" s="36"/>
      <c r="ED106" s="36"/>
      <c r="EE106" s="36"/>
      <c r="EF106" s="36"/>
      <c r="EG106" s="36"/>
      <c r="EH106" s="36"/>
      <c r="EI106" s="36"/>
      <c r="EJ106" s="36"/>
      <c r="EK106" s="36"/>
      <c r="EL106" s="36"/>
      <c r="EM106" s="36"/>
      <c r="EN106" s="36"/>
      <c r="EO106" s="36"/>
      <c r="EP106" s="36"/>
      <c r="EQ106" s="36"/>
      <c r="ER106" s="36"/>
      <c r="ES106" s="36"/>
      <c r="ET106" s="36"/>
      <c r="EU106" s="36"/>
      <c r="EV106" s="36"/>
      <c r="EW106" s="36"/>
      <c r="EX106" s="36"/>
      <c r="EY106" s="36"/>
      <c r="EZ106" s="36"/>
    </row>
    <row r="107" spans="87:156">
      <c r="CI107" s="80"/>
      <c r="CJ107" s="80"/>
      <c r="CK107" s="80"/>
      <c r="CL107" s="80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/>
      <c r="EC107" s="36"/>
      <c r="ED107" s="36"/>
      <c r="EE107" s="36"/>
      <c r="EF107" s="36"/>
      <c r="EG107" s="36"/>
      <c r="EH107" s="36"/>
      <c r="EI107" s="36"/>
      <c r="EJ107" s="36"/>
      <c r="EK107" s="36"/>
      <c r="EL107" s="36"/>
      <c r="EM107" s="36"/>
      <c r="EN107" s="36"/>
      <c r="EO107" s="36"/>
      <c r="EP107" s="36"/>
      <c r="EQ107" s="36"/>
      <c r="ER107" s="36"/>
      <c r="ES107" s="36"/>
      <c r="ET107" s="36"/>
      <c r="EU107" s="36"/>
      <c r="EV107" s="36"/>
      <c r="EW107" s="36"/>
      <c r="EX107" s="36"/>
      <c r="EY107" s="36"/>
      <c r="EZ107" s="36"/>
    </row>
    <row r="108" spans="87:156">
      <c r="CI108" s="80"/>
      <c r="CJ108" s="80"/>
      <c r="CK108" s="80"/>
      <c r="CL108" s="80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6"/>
      <c r="DR108" s="36"/>
      <c r="DS108" s="36"/>
      <c r="DT108" s="36"/>
      <c r="DU108" s="36"/>
      <c r="DV108" s="36"/>
      <c r="DW108" s="36"/>
      <c r="DX108" s="36"/>
      <c r="DY108" s="36"/>
      <c r="DZ108" s="36"/>
      <c r="EA108" s="36"/>
      <c r="EB108" s="36"/>
      <c r="EC108" s="36"/>
      <c r="ED108" s="36"/>
      <c r="EE108" s="36"/>
      <c r="EF108" s="36"/>
      <c r="EG108" s="36"/>
      <c r="EH108" s="36"/>
      <c r="EI108" s="36"/>
      <c r="EJ108" s="36"/>
      <c r="EK108" s="36"/>
      <c r="EL108" s="36"/>
      <c r="EM108" s="36"/>
      <c r="EN108" s="36"/>
      <c r="EO108" s="36"/>
      <c r="EP108" s="36"/>
      <c r="EQ108" s="36"/>
      <c r="ER108" s="36"/>
      <c r="ES108" s="36"/>
      <c r="ET108" s="36"/>
      <c r="EU108" s="36"/>
      <c r="EV108" s="36"/>
      <c r="EW108" s="36"/>
      <c r="EX108" s="36"/>
      <c r="EY108" s="36"/>
      <c r="EZ108" s="36"/>
    </row>
    <row r="109" spans="87:156">
      <c r="CI109" s="80"/>
      <c r="CJ109" s="80"/>
      <c r="CK109" s="80"/>
      <c r="CL109" s="80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6"/>
      <c r="DR109" s="36"/>
      <c r="DS109" s="36"/>
      <c r="DT109" s="36"/>
      <c r="DU109" s="36"/>
      <c r="DV109" s="36"/>
      <c r="DW109" s="36"/>
      <c r="DX109" s="36"/>
      <c r="DY109" s="36"/>
      <c r="DZ109" s="36"/>
      <c r="EA109" s="36"/>
      <c r="EB109" s="36"/>
      <c r="EC109" s="36"/>
      <c r="ED109" s="36"/>
      <c r="EE109" s="36"/>
      <c r="EF109" s="36"/>
      <c r="EG109" s="36"/>
      <c r="EH109" s="36"/>
      <c r="EI109" s="36"/>
      <c r="EJ109" s="36"/>
      <c r="EK109" s="36"/>
      <c r="EL109" s="36"/>
      <c r="EM109" s="36"/>
      <c r="EN109" s="36"/>
      <c r="EO109" s="36"/>
      <c r="EP109" s="36"/>
      <c r="EQ109" s="36"/>
      <c r="ER109" s="36"/>
      <c r="ES109" s="36"/>
      <c r="ET109" s="36"/>
      <c r="EU109" s="36"/>
      <c r="EV109" s="36"/>
      <c r="EW109" s="36"/>
      <c r="EX109" s="36"/>
      <c r="EY109" s="36"/>
      <c r="EZ109" s="36"/>
    </row>
    <row r="110" spans="87:156">
      <c r="CI110" s="80"/>
      <c r="CJ110" s="80"/>
      <c r="CK110" s="80"/>
      <c r="CL110" s="80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DD110" s="36"/>
      <c r="DE110" s="36"/>
      <c r="DF110" s="36"/>
      <c r="DG110" s="36"/>
      <c r="DH110" s="36"/>
      <c r="DI110" s="36"/>
      <c r="DJ110" s="36"/>
      <c r="DK110" s="36"/>
      <c r="DL110" s="36"/>
      <c r="DM110" s="36"/>
      <c r="DN110" s="36"/>
      <c r="DO110" s="36"/>
      <c r="DP110" s="36"/>
      <c r="DQ110" s="36"/>
      <c r="DR110" s="36"/>
      <c r="DS110" s="36"/>
      <c r="DT110" s="36"/>
      <c r="DU110" s="36"/>
      <c r="DV110" s="36"/>
      <c r="DW110" s="36"/>
      <c r="DX110" s="36"/>
      <c r="DY110" s="36"/>
      <c r="DZ110" s="36"/>
      <c r="EA110" s="36"/>
      <c r="EB110" s="36"/>
      <c r="EC110" s="36"/>
      <c r="ED110" s="36"/>
      <c r="EE110" s="36"/>
      <c r="EF110" s="36"/>
      <c r="EG110" s="36"/>
      <c r="EH110" s="36"/>
      <c r="EI110" s="36"/>
      <c r="EJ110" s="36"/>
      <c r="EK110" s="36"/>
      <c r="EL110" s="36"/>
      <c r="EM110" s="36"/>
      <c r="EN110" s="36"/>
      <c r="EO110" s="36"/>
      <c r="EP110" s="36"/>
      <c r="EQ110" s="36"/>
      <c r="ER110" s="36"/>
      <c r="ES110" s="36"/>
      <c r="ET110" s="36"/>
      <c r="EU110" s="36"/>
      <c r="EV110" s="36"/>
      <c r="EW110" s="36"/>
      <c r="EX110" s="36"/>
      <c r="EY110" s="36"/>
      <c r="EZ110" s="36"/>
    </row>
    <row r="111" spans="87:156">
      <c r="CI111" s="80"/>
      <c r="CJ111" s="80"/>
      <c r="CK111" s="80"/>
      <c r="CL111" s="80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  <c r="DG111" s="36"/>
      <c r="DH111" s="36"/>
      <c r="DI111" s="36"/>
      <c r="DJ111" s="36"/>
      <c r="DK111" s="36"/>
      <c r="DL111" s="36"/>
      <c r="DM111" s="36"/>
      <c r="DN111" s="36"/>
      <c r="DO111" s="36"/>
      <c r="DP111" s="36"/>
      <c r="DQ111" s="36"/>
      <c r="DR111" s="36"/>
      <c r="DS111" s="36"/>
      <c r="DT111" s="36"/>
      <c r="DU111" s="36"/>
      <c r="DV111" s="36"/>
      <c r="DW111" s="36"/>
      <c r="DX111" s="36"/>
      <c r="DY111" s="36"/>
      <c r="DZ111" s="36"/>
      <c r="EA111" s="36"/>
      <c r="EB111" s="36"/>
      <c r="EC111" s="36"/>
      <c r="ED111" s="36"/>
      <c r="EE111" s="36"/>
      <c r="EF111" s="36"/>
      <c r="EG111" s="36"/>
      <c r="EH111" s="36"/>
      <c r="EI111" s="36"/>
      <c r="EJ111" s="36"/>
      <c r="EK111" s="36"/>
      <c r="EL111" s="36"/>
      <c r="EM111" s="36"/>
      <c r="EN111" s="36"/>
      <c r="EO111" s="36"/>
      <c r="EP111" s="36"/>
      <c r="EQ111" s="36"/>
      <c r="ER111" s="36"/>
      <c r="ES111" s="36"/>
      <c r="ET111" s="36"/>
      <c r="EU111" s="36"/>
      <c r="EV111" s="36"/>
      <c r="EW111" s="36"/>
      <c r="EX111" s="36"/>
      <c r="EY111" s="36"/>
      <c r="EZ111" s="36"/>
    </row>
    <row r="112" spans="87:156">
      <c r="CI112" s="80"/>
      <c r="CJ112" s="80"/>
      <c r="CK112" s="80"/>
      <c r="CL112" s="80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  <c r="DG112" s="36"/>
      <c r="DH112" s="36"/>
      <c r="DI112" s="36"/>
      <c r="DJ112" s="36"/>
      <c r="DK112" s="36"/>
      <c r="DL112" s="36"/>
      <c r="DM112" s="36"/>
      <c r="DN112" s="36"/>
      <c r="DO112" s="36"/>
      <c r="DP112" s="36"/>
      <c r="DQ112" s="36"/>
      <c r="DR112" s="36"/>
      <c r="DS112" s="36"/>
      <c r="DT112" s="36"/>
      <c r="DU112" s="36"/>
      <c r="DV112" s="36"/>
      <c r="DW112" s="36"/>
      <c r="DX112" s="36"/>
      <c r="DY112" s="36"/>
      <c r="DZ112" s="36"/>
      <c r="EA112" s="36"/>
      <c r="EB112" s="36"/>
      <c r="EC112" s="36"/>
      <c r="ED112" s="36"/>
      <c r="EE112" s="36"/>
      <c r="EF112" s="36"/>
      <c r="EG112" s="36"/>
      <c r="EH112" s="36"/>
      <c r="EI112" s="36"/>
      <c r="EJ112" s="36"/>
      <c r="EK112" s="36"/>
      <c r="EL112" s="36"/>
      <c r="EM112" s="36"/>
      <c r="EN112" s="36"/>
      <c r="EO112" s="36"/>
      <c r="EP112" s="36"/>
      <c r="EQ112" s="36"/>
      <c r="ER112" s="36"/>
      <c r="ES112" s="36"/>
      <c r="ET112" s="36"/>
      <c r="EU112" s="36"/>
      <c r="EV112" s="36"/>
      <c r="EW112" s="36"/>
      <c r="EX112" s="36"/>
      <c r="EY112" s="36"/>
      <c r="EZ112" s="36"/>
    </row>
  </sheetData>
  <mergeCells count="275">
    <mergeCell ref="BH8:CH8"/>
    <mergeCell ref="CB5:CB7"/>
    <mergeCell ref="CC5:CC7"/>
    <mergeCell ref="CD5:CD7"/>
    <mergeCell ref="CE5:CE7"/>
    <mergeCell ref="BX5:BX7"/>
    <mergeCell ref="BY5:BY7"/>
    <mergeCell ref="BG4:CH4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Z5:BZ7"/>
    <mergeCell ref="CA5:CA7"/>
    <mergeCell ref="BT5:BT7"/>
    <mergeCell ref="BU5:BU7"/>
    <mergeCell ref="BV5:BV7"/>
    <mergeCell ref="BW5:BW7"/>
    <mergeCell ref="CF5:CF7"/>
    <mergeCell ref="CG5:CG7"/>
    <mergeCell ref="CH5:CH7"/>
    <mergeCell ref="IG5:IG7"/>
    <mergeCell ref="IH5:IH7"/>
    <mergeCell ref="II5:II7"/>
    <mergeCell ref="GC5:GC7"/>
    <mergeCell ref="GD5:GD7"/>
    <mergeCell ref="GE5:GE7"/>
    <mergeCell ref="GN5:GN7"/>
    <mergeCell ref="GO5:GO7"/>
    <mergeCell ref="GP5:GP7"/>
    <mergeCell ref="EJ5:EJ7"/>
    <mergeCell ref="EK5:EK7"/>
    <mergeCell ref="EL5:EL7"/>
    <mergeCell ref="CQ5:CQ7"/>
    <mergeCell ref="CP5:CP7"/>
    <mergeCell ref="CJ5:CJ7"/>
    <mergeCell ref="CL5:CL7"/>
    <mergeCell ref="CM5:CM7"/>
    <mergeCell ref="CU5:CU7"/>
    <mergeCell ref="IR5:IR7"/>
    <mergeCell ref="IS5:IS7"/>
    <mergeCell ref="IT5:IT7"/>
    <mergeCell ref="HT8:IT8"/>
    <mergeCell ref="IN5:IN7"/>
    <mergeCell ref="IO5:IO7"/>
    <mergeCell ref="IP5:IP7"/>
    <mergeCell ref="IQ5:IQ7"/>
    <mergeCell ref="IJ5:IJ7"/>
    <mergeCell ref="IK5:IK7"/>
    <mergeCell ref="GR8:HR8"/>
    <mergeCell ref="HL5:HL7"/>
    <mergeCell ref="HM5:HM7"/>
    <mergeCell ref="HN5:HN7"/>
    <mergeCell ref="HO5:HO7"/>
    <mergeCell ref="HH5:HH7"/>
    <mergeCell ref="HI5:HI7"/>
    <mergeCell ref="HS4:IT4"/>
    <mergeCell ref="HS5:HS7"/>
    <mergeCell ref="HT5:HT7"/>
    <mergeCell ref="HU5:HU7"/>
    <mergeCell ref="HV5:HV7"/>
    <mergeCell ref="HW5:HW7"/>
    <mergeCell ref="HX5:HX7"/>
    <mergeCell ref="HY5:HY7"/>
    <mergeCell ref="HZ5:HZ7"/>
    <mergeCell ref="IA5:IA7"/>
    <mergeCell ref="IB5:IB7"/>
    <mergeCell ref="IC5:IC7"/>
    <mergeCell ref="ID5:ID7"/>
    <mergeCell ref="IE5:IE7"/>
    <mergeCell ref="IL5:IL7"/>
    <mergeCell ref="IM5:IM7"/>
    <mergeCell ref="IF5:IF7"/>
    <mergeCell ref="GQ4:HR4"/>
    <mergeCell ref="GQ5:GQ7"/>
    <mergeCell ref="GR5:GR7"/>
    <mergeCell ref="GS5:GS7"/>
    <mergeCell ref="GT5:GT7"/>
    <mergeCell ref="GU5:GU7"/>
    <mergeCell ref="GV5:GV7"/>
    <mergeCell ref="GW5:GW7"/>
    <mergeCell ref="GX5:GX7"/>
    <mergeCell ref="GY5:GY7"/>
    <mergeCell ref="GZ5:GZ7"/>
    <mergeCell ref="HA5:HA7"/>
    <mergeCell ref="HB5:HB7"/>
    <mergeCell ref="HC5:HC7"/>
    <mergeCell ref="HJ5:HJ7"/>
    <mergeCell ref="HK5:HK7"/>
    <mergeCell ref="HD5:HD7"/>
    <mergeCell ref="HE5:HE7"/>
    <mergeCell ref="HF5:HF7"/>
    <mergeCell ref="HG5:HG7"/>
    <mergeCell ref="HP5:HP7"/>
    <mergeCell ref="HQ5:HQ7"/>
    <mergeCell ref="HR5:HR7"/>
    <mergeCell ref="FP8:GP8"/>
    <mergeCell ref="GJ5:GJ7"/>
    <mergeCell ref="GK5:GK7"/>
    <mergeCell ref="GL5:GL7"/>
    <mergeCell ref="GM5:GM7"/>
    <mergeCell ref="GF5:GF7"/>
    <mergeCell ref="GG5:GG7"/>
    <mergeCell ref="EN8:FN8"/>
    <mergeCell ref="FH5:FH7"/>
    <mergeCell ref="FI5:FI7"/>
    <mergeCell ref="FJ5:FJ7"/>
    <mergeCell ref="FK5:FK7"/>
    <mergeCell ref="FD5:FD7"/>
    <mergeCell ref="FE5:FE7"/>
    <mergeCell ref="FO4:GP4"/>
    <mergeCell ref="FO5:FO7"/>
    <mergeCell ref="FP5:FP7"/>
    <mergeCell ref="FQ5:FQ7"/>
    <mergeCell ref="FR5:FR7"/>
    <mergeCell ref="FS5:FS7"/>
    <mergeCell ref="FT5:FT7"/>
    <mergeCell ref="FU5:FU7"/>
    <mergeCell ref="FV5:FV7"/>
    <mergeCell ref="FW5:FW7"/>
    <mergeCell ref="FX5:FX7"/>
    <mergeCell ref="FY5:FY7"/>
    <mergeCell ref="FZ5:FZ7"/>
    <mergeCell ref="GA5:GA7"/>
    <mergeCell ref="GH5:GH7"/>
    <mergeCell ref="GI5:GI7"/>
    <mergeCell ref="GB5:GB7"/>
    <mergeCell ref="EM4:FN4"/>
    <mergeCell ref="EM5:EM7"/>
    <mergeCell ref="EN5:EN7"/>
    <mergeCell ref="EO5:EO7"/>
    <mergeCell ref="EP5:EP7"/>
    <mergeCell ref="EQ5:EQ7"/>
    <mergeCell ref="ER5:ER7"/>
    <mergeCell ref="ES5:ES7"/>
    <mergeCell ref="ET5:ET7"/>
    <mergeCell ref="EU5:EU7"/>
    <mergeCell ref="EV5:EV7"/>
    <mergeCell ref="EW5:EW7"/>
    <mergeCell ref="EX5:EX7"/>
    <mergeCell ref="EY5:EY7"/>
    <mergeCell ref="FF5:FF7"/>
    <mergeCell ref="FG5:FG7"/>
    <mergeCell ref="EZ5:EZ7"/>
    <mergeCell ref="FA5:FA7"/>
    <mergeCell ref="FB5:FB7"/>
    <mergeCell ref="FC5:FC7"/>
    <mergeCell ref="FL5:FL7"/>
    <mergeCell ref="FM5:FM7"/>
    <mergeCell ref="FN5:FN7"/>
    <mergeCell ref="DL8:EL8"/>
    <mergeCell ref="EF5:EF7"/>
    <mergeCell ref="EG5:EG7"/>
    <mergeCell ref="EH5:EH7"/>
    <mergeCell ref="EI5:EI7"/>
    <mergeCell ref="EB5:EB7"/>
    <mergeCell ref="EC5:EC7"/>
    <mergeCell ref="CS5:CS7"/>
    <mergeCell ref="CR5:CR7"/>
    <mergeCell ref="CV5:CV7"/>
    <mergeCell ref="DJ5:DJ7"/>
    <mergeCell ref="DE5:DE7"/>
    <mergeCell ref="CZ5:CZ7"/>
    <mergeCell ref="CJ8:DJ8"/>
    <mergeCell ref="DF5:DF7"/>
    <mergeCell ref="DG5:DG7"/>
    <mergeCell ref="DH5:DH7"/>
    <mergeCell ref="DI5:DI7"/>
    <mergeCell ref="DB5:DB7"/>
    <mergeCell ref="DC5:DC7"/>
    <mergeCell ref="CX5:CX7"/>
    <mergeCell ref="CY5:CY7"/>
    <mergeCell ref="DD5:DD7"/>
    <mergeCell ref="DA5:DA7"/>
    <mergeCell ref="DK4:EL4"/>
    <mergeCell ref="DK5:DK7"/>
    <mergeCell ref="DL5:DL7"/>
    <mergeCell ref="DM5:DM7"/>
    <mergeCell ref="DN5:DN7"/>
    <mergeCell ref="DO5:DO7"/>
    <mergeCell ref="DP5:DP7"/>
    <mergeCell ref="DQ5:DQ7"/>
    <mergeCell ref="DR5:DR7"/>
    <mergeCell ref="DS5:DS7"/>
    <mergeCell ref="DT5:DT7"/>
    <mergeCell ref="DU5:DU7"/>
    <mergeCell ref="DV5:DV7"/>
    <mergeCell ref="DW5:DW7"/>
    <mergeCell ref="ED5:ED7"/>
    <mergeCell ref="EE5:EE7"/>
    <mergeCell ref="DX5:DX7"/>
    <mergeCell ref="DY5:DY7"/>
    <mergeCell ref="DZ5:DZ7"/>
    <mergeCell ref="EA5:EA7"/>
    <mergeCell ref="CW5:CW7"/>
    <mergeCell ref="CT5:CT7"/>
    <mergeCell ref="CK5:CK7"/>
    <mergeCell ref="CO5:CO7"/>
    <mergeCell ref="CN5:CN7"/>
    <mergeCell ref="A4:A7"/>
    <mergeCell ref="B4:B7"/>
    <mergeCell ref="C4:AD4"/>
    <mergeCell ref="T5:T7"/>
    <mergeCell ref="U5:U7"/>
    <mergeCell ref="V5:V7"/>
    <mergeCell ref="W5:W7"/>
    <mergeCell ref="X5:X7"/>
    <mergeCell ref="Y5:Y7"/>
    <mergeCell ref="AC5:AC7"/>
    <mergeCell ref="E5:E7"/>
    <mergeCell ref="H5:H7"/>
    <mergeCell ref="I5:I7"/>
    <mergeCell ref="J5:J7"/>
    <mergeCell ref="K5:K7"/>
    <mergeCell ref="L5:L7"/>
    <mergeCell ref="M5:M7"/>
    <mergeCell ref="N5:N7"/>
    <mergeCell ref="O5:O7"/>
    <mergeCell ref="C50:R50"/>
    <mergeCell ref="C5:C7"/>
    <mergeCell ref="BB5:BB7"/>
    <mergeCell ref="AW5:AW7"/>
    <mergeCell ref="AX5:AX7"/>
    <mergeCell ref="F5:F7"/>
    <mergeCell ref="G5:G7"/>
    <mergeCell ref="AI5:AI7"/>
    <mergeCell ref="AR5:AR7"/>
    <mergeCell ref="AD5:AD7"/>
    <mergeCell ref="AM5:AM7"/>
    <mergeCell ref="AN5:AN7"/>
    <mergeCell ref="AO5:AO7"/>
    <mergeCell ref="AP5:AP7"/>
    <mergeCell ref="AQ5:AQ7"/>
    <mergeCell ref="AY5:AY7"/>
    <mergeCell ref="AZ5:AZ7"/>
    <mergeCell ref="AU5:AU7"/>
    <mergeCell ref="AV5:AV7"/>
    <mergeCell ref="D5:D7"/>
    <mergeCell ref="AJ5:AJ7"/>
    <mergeCell ref="AK5:AK7"/>
    <mergeCell ref="AA5:AA7"/>
    <mergeCell ref="AB5:AB7"/>
    <mergeCell ref="AE5:AE7"/>
    <mergeCell ref="Z5:Z7"/>
    <mergeCell ref="AH5:AH7"/>
    <mergeCell ref="AF5:AF7"/>
    <mergeCell ref="AA1:AD1"/>
    <mergeCell ref="AF8:BF8"/>
    <mergeCell ref="P5:P7"/>
    <mergeCell ref="Q5:Q7"/>
    <mergeCell ref="R5:R7"/>
    <mergeCell ref="S5:S7"/>
    <mergeCell ref="AS5:AS7"/>
    <mergeCell ref="AT5:AT7"/>
    <mergeCell ref="BA5:BA7"/>
    <mergeCell ref="AL5:AL7"/>
    <mergeCell ref="AE4:BF4"/>
    <mergeCell ref="BE5:BE7"/>
    <mergeCell ref="BF5:BF7"/>
    <mergeCell ref="BC5:BC7"/>
    <mergeCell ref="BD5:BD7"/>
    <mergeCell ref="Z3:AA3"/>
    <mergeCell ref="AG5:AG7"/>
    <mergeCell ref="B2:DH2"/>
    <mergeCell ref="CI4:DJ4"/>
    <mergeCell ref="CI5:CI7"/>
  </mergeCells>
  <phoneticPr fontId="2" type="noConversion"/>
  <pageMargins left="0.2" right="0.2" top="0.2" bottom="0.2" header="0.5" footer="0.2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собственный доход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ZentchenkoAV</dc:creator>
  <cp:lastModifiedBy>positronica</cp:lastModifiedBy>
  <cp:lastPrinted>2015-11-28T04:41:59Z</cp:lastPrinted>
  <dcterms:created xsi:type="dcterms:W3CDTF">2011-08-11T07:29:12Z</dcterms:created>
  <dcterms:modified xsi:type="dcterms:W3CDTF">2017-04-20T07:26:59Z</dcterms:modified>
</cp:coreProperties>
</file>