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863" activeTab="0"/>
  </bookViews>
  <sheets>
    <sheet name="01.11.15)" sheetId="1" r:id="rId1"/>
  </sheets>
  <definedNames/>
  <calcPr fullCalcOnLoad="1"/>
</workbook>
</file>

<file path=xl/sharedStrings.xml><?xml version="1.0" encoding="utf-8"?>
<sst xmlns="http://schemas.openxmlformats.org/spreadsheetml/2006/main" count="98" uniqueCount="82">
  <si>
    <t>Наименование показателя</t>
  </si>
  <si>
    <t>в том числе:</t>
  </si>
  <si>
    <t>Расходы бюджета - всего</t>
  </si>
  <si>
    <t>х</t>
  </si>
  <si>
    <t>Код 
расхода
по бюджетной классифи-кации</t>
  </si>
  <si>
    <t>Заработная плата</t>
  </si>
  <si>
    <t>Утвержден-ные бюджетные назначения</t>
  </si>
  <si>
    <t>Начисления на выплаты по о/труда</t>
  </si>
  <si>
    <t>Услуги связи, в т.ч.</t>
  </si>
  <si>
    <t>абонплата</t>
  </si>
  <si>
    <t>Прочие услуги, в т.ч.</t>
  </si>
  <si>
    <t>Прочие расходы, в т.ч.</t>
  </si>
  <si>
    <t>налог на имущество</t>
  </si>
  <si>
    <t>канцелярские товары</t>
  </si>
  <si>
    <t>Увеличение стоимости основных средств, в т.ч.</t>
  </si>
  <si>
    <t>приобретение программы и оплата обновления</t>
  </si>
  <si>
    <t xml:space="preserve">приорбретение оргтехники </t>
  </si>
  <si>
    <t>представительский расход</t>
  </si>
  <si>
    <t>741-0103-0020400-244-310</t>
  </si>
  <si>
    <t>Увеличение стоимости мат.запасов, в т.ч.</t>
  </si>
  <si>
    <t>СубКОСГУ</t>
  </si>
  <si>
    <t>211.01.00</t>
  </si>
  <si>
    <t>213.01.00</t>
  </si>
  <si>
    <t>221.00.00</t>
  </si>
  <si>
    <t>226.00.00</t>
  </si>
  <si>
    <t>226.07.00</t>
  </si>
  <si>
    <t>290.00.00</t>
  </si>
  <si>
    <t>290.01.00</t>
  </si>
  <si>
    <t>290.08.00</t>
  </si>
  <si>
    <t>310.00.00</t>
  </si>
  <si>
    <t>310.03.00</t>
  </si>
  <si>
    <t>340.00.00</t>
  </si>
  <si>
    <t>340.02.00</t>
  </si>
  <si>
    <t>Прочие выплаты</t>
  </si>
  <si>
    <t>Суточные при служебных командировках</t>
  </si>
  <si>
    <t>Транспортные услуги</t>
  </si>
  <si>
    <t xml:space="preserve">найм жилых помещений при служебных командировках </t>
  </si>
  <si>
    <t>Услуги по содержанию имушества</t>
  </si>
  <si>
    <t>226.02.00</t>
  </si>
  <si>
    <t xml:space="preserve">оплата услуг по техническому обслуживанию и ремонту вычислительной техники </t>
  </si>
  <si>
    <t>оплата проезда при служебных командировках</t>
  </si>
  <si>
    <t>222.02.00</t>
  </si>
  <si>
    <t>225.06.00</t>
  </si>
  <si>
    <t>225.23.00</t>
  </si>
  <si>
    <t>212.01.00</t>
  </si>
  <si>
    <t>212.00.00</t>
  </si>
  <si>
    <t>222.00.00</t>
  </si>
  <si>
    <t>225.00.00</t>
  </si>
  <si>
    <t>221.01.00</t>
  </si>
  <si>
    <t xml:space="preserve">приобретение мебели </t>
  </si>
  <si>
    <t>310.02.00</t>
  </si>
  <si>
    <t>310.99.00</t>
  </si>
  <si>
    <t>290.11.00</t>
  </si>
  <si>
    <t>Уплата штрафов, пеней за несвоевременное уплату налогов и сборов</t>
  </si>
  <si>
    <t>340.03.00</t>
  </si>
  <si>
    <t>Строительные материалы</t>
  </si>
  <si>
    <t xml:space="preserve">Приобретение флага РФ и РТ, шкаф металлический </t>
  </si>
  <si>
    <t xml:space="preserve">Приобретение запасных и составных частей для оргтехники </t>
  </si>
  <si>
    <t>340.05.00</t>
  </si>
  <si>
    <t>обучение на курсах и семинарах</t>
  </si>
  <si>
    <t>741-0103-7960011-111-211</t>
  </si>
  <si>
    <t>741-0103-7960011-111-213</t>
  </si>
  <si>
    <t>741-0103-7970019-112-212</t>
  </si>
  <si>
    <t>741-0103-7970019-242-221</t>
  </si>
  <si>
    <t>741-0103-7970019-244-222</t>
  </si>
  <si>
    <t>741-0103-7970019-244-225</t>
  </si>
  <si>
    <t>741-0103-7970019-244-226</t>
  </si>
  <si>
    <t>741-0103-7970019-800-290</t>
  </si>
  <si>
    <t>741-0103-7970019-852-290</t>
  </si>
  <si>
    <t>741-0103-7970019-244-310</t>
  </si>
  <si>
    <t>741-0103-7970019-244-340</t>
  </si>
  <si>
    <t>741-0103-7970010-244-340</t>
  </si>
  <si>
    <t>приобретение тзапасных частей, катриджей, запрвка катриджей</t>
  </si>
  <si>
    <t>741-0103-7970019-242-226</t>
  </si>
  <si>
    <t xml:space="preserve">услуги в области информационных технологий </t>
  </si>
  <si>
    <t>Ожидаемое исполнение бюджета сельского поселения сумона Эрзинский за 2015 год</t>
  </si>
  <si>
    <t xml:space="preserve">Фактическое исполнение за 10 месяцев </t>
  </si>
  <si>
    <t xml:space="preserve">ожидаемое исполнение </t>
  </si>
  <si>
    <t xml:space="preserve">ожидаемое исполнение за 2015 год 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</si>
  <si>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</si>
  <si>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881-1403-9700000-540-251</t>
  </si>
  <si>
    <t>РАСХОДЫ БЮДЖЕТА - ВСЕГО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</si>
</sst>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2" xfId="0" applyFont="1" applyBorder="1" applyAlignment="1">
      <alignment/>
    </xf>
    <xf numFmtId="0" fontId="5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indent="2"/>
    </xf>
    <xf numFmtId="49" fontId="4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9" fontId="3" fillId="0" borderId="20" xfId="0" applyNumberFormat="1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64" fontId="4" fillId="0" borderId="2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164" fontId="4" fillId="0" borderId="1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36"/>
  <sheetViews>
    <sheetView tabSelected="1" zoomScalePageLayoutView="0" workbookViewId="0" topLeftCell="A4">
      <selection activeCell="BR36" sqref="BR36:CD36"/>
    </sheetView>
  </sheetViews>
  <sheetFormatPr defaultColWidth="9.00390625" defaultRowHeight="12.75"/>
  <cols>
    <col min="4" max="4" width="13.00390625" style="0" customWidth="1"/>
    <col min="5" max="6" width="9.125" style="0" hidden="1" customWidth="1"/>
    <col min="7" max="7" width="0.37109375" style="0" hidden="1" customWidth="1"/>
    <col min="8" max="14" width="9.125" style="0" hidden="1" customWidth="1"/>
    <col min="15" max="15" width="8.875" style="0" hidden="1" customWidth="1"/>
    <col min="16" max="36" width="9.125" style="0" hidden="1" customWidth="1"/>
    <col min="37" max="37" width="0.12890625" style="0" hidden="1" customWidth="1"/>
    <col min="38" max="38" width="9.125" style="0" hidden="1" customWidth="1"/>
    <col min="39" max="39" width="1.00390625" style="0" customWidth="1"/>
    <col min="40" max="41" width="9.125" style="0" hidden="1" customWidth="1"/>
    <col min="44" max="44" width="2.875" style="0" customWidth="1"/>
    <col min="45" max="45" width="7.625" style="0" hidden="1" customWidth="1"/>
    <col min="46" max="48" width="9.125" style="0" hidden="1" customWidth="1"/>
    <col min="49" max="49" width="0.875" style="0" hidden="1" customWidth="1"/>
    <col min="50" max="50" width="1.75390625" style="0" customWidth="1"/>
    <col min="51" max="51" width="8.75390625" style="0" customWidth="1"/>
    <col min="52" max="52" width="1.25" style="0" hidden="1" customWidth="1"/>
    <col min="53" max="58" width="9.125" style="0" hidden="1" customWidth="1"/>
    <col min="60" max="60" width="0.875" style="0" customWidth="1"/>
    <col min="61" max="61" width="0.37109375" style="0" hidden="1" customWidth="1"/>
    <col min="62" max="69" width="9.125" style="0" hidden="1" customWidth="1"/>
    <col min="70" max="70" width="1.37890625" style="0" customWidth="1"/>
    <col min="71" max="80" width="9.125" style="0" hidden="1" customWidth="1"/>
    <col min="81" max="81" width="10.25390625" style="0" customWidth="1"/>
    <col min="82" max="82" width="10.875" style="0" customWidth="1"/>
    <col min="83" max="83" width="11.00390625" style="0" customWidth="1"/>
  </cols>
  <sheetData>
    <row r="1" spans="1:81" ht="12.75">
      <c r="A1" s="40" t="s">
        <v>75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</row>
    <row r="2" spans="1:83" ht="12.7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2"/>
      <c r="AK2" s="41"/>
      <c r="AL2" s="42"/>
      <c r="AM2" s="45" t="s">
        <v>4</v>
      </c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2"/>
      <c r="AY2" s="47" t="s">
        <v>20</v>
      </c>
      <c r="AZ2" s="45" t="s">
        <v>6</v>
      </c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2"/>
      <c r="BR2" s="49" t="s">
        <v>76</v>
      </c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36" t="s">
        <v>77</v>
      </c>
      <c r="CE2" s="36" t="s">
        <v>78</v>
      </c>
    </row>
    <row r="3" spans="1:83" ht="34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4"/>
      <c r="AK3" s="43"/>
      <c r="AL3" s="44"/>
      <c r="AM3" s="46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4"/>
      <c r="AY3" s="48"/>
      <c r="AZ3" s="46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4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36"/>
      <c r="CE3" s="36"/>
    </row>
    <row r="4" spans="1:83" ht="12.75">
      <c r="A4" s="37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8"/>
      <c r="AK4" s="37"/>
      <c r="AL4" s="38"/>
      <c r="AM4" s="39">
        <v>3</v>
      </c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8"/>
      <c r="AY4" s="6"/>
      <c r="AZ4" s="39">
        <v>4</v>
      </c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8"/>
      <c r="BR4" s="50">
        <v>5</v>
      </c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16"/>
      <c r="CE4" s="16"/>
    </row>
    <row r="5" spans="1:83" ht="12.75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2"/>
      <c r="AL5" s="52"/>
      <c r="AM5" s="53" t="s">
        <v>3</v>
      </c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2"/>
      <c r="AZ5" s="54">
        <f>AZ7+AZ8+BG9+AZ11+BG14+BG16+AZ19+AZ31</f>
        <v>698.921</v>
      </c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5">
        <f>BR7+BR8+BR9+BR11+BR14+BR16+BR19+BR31</f>
        <v>540.70236</v>
      </c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17">
        <f>CD7+CD8+CD11+CD12+CD16+CD18+CD19+CD31</f>
        <v>164.96852999999996</v>
      </c>
      <c r="CE5" s="17">
        <f>CE7+CE8+CE9+CE11+CE14+CE16+CE19+CE31+CE35</f>
        <v>1487.0010000000002</v>
      </c>
    </row>
    <row r="6" spans="1:83" ht="12.75">
      <c r="A6" s="56" t="s">
        <v>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1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16"/>
      <c r="CE6" s="16"/>
    </row>
    <row r="7" spans="1:83" ht="12.75">
      <c r="A7" s="60" t="s">
        <v>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53"/>
      <c r="AL7" s="53"/>
      <c r="AM7" s="53" t="s">
        <v>60</v>
      </c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2" t="s">
        <v>21</v>
      </c>
      <c r="AZ7" s="54">
        <v>484.9</v>
      </c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5">
        <f>375.43125-4.34</f>
        <v>371.09125</v>
      </c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17">
        <f>AZ7-BR7</f>
        <v>113.80874999999997</v>
      </c>
      <c r="CE7" s="17">
        <f>BR7+CD7</f>
        <v>484.9</v>
      </c>
    </row>
    <row r="8" spans="1:83" ht="12.75">
      <c r="A8" s="60" t="s">
        <v>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53"/>
      <c r="AL8" s="53"/>
      <c r="AM8" s="61" t="s">
        <v>61</v>
      </c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2" t="s">
        <v>22</v>
      </c>
      <c r="AZ8" s="54">
        <v>136.98</v>
      </c>
      <c r="BA8" s="54"/>
      <c r="BB8" s="54"/>
      <c r="BC8" s="54"/>
      <c r="BD8" s="54"/>
      <c r="BE8" s="54"/>
      <c r="BF8" s="54"/>
      <c r="BG8" s="62"/>
      <c r="BH8" s="62"/>
      <c r="BI8" s="54"/>
      <c r="BJ8" s="54"/>
      <c r="BK8" s="54"/>
      <c r="BL8" s="54"/>
      <c r="BM8" s="54"/>
      <c r="BN8" s="54"/>
      <c r="BO8" s="54"/>
      <c r="BP8" s="54"/>
      <c r="BQ8" s="54"/>
      <c r="BR8" s="55">
        <v>111.38</v>
      </c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17">
        <f>AZ8-BR8</f>
        <v>25.599999999999994</v>
      </c>
      <c r="CE8" s="17">
        <f aca="true" t="shared" si="0" ref="CE8:CE34">BR8+CD8</f>
        <v>136.98</v>
      </c>
    </row>
    <row r="9" spans="1:83" ht="12.75">
      <c r="A9" s="63" t="s">
        <v>33</v>
      </c>
      <c r="B9" s="64"/>
      <c r="C9" s="64"/>
      <c r="D9" s="6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10"/>
      <c r="AK9" s="9"/>
      <c r="AL9" s="8"/>
      <c r="AM9" s="66" t="s">
        <v>62</v>
      </c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8"/>
      <c r="AY9" s="9" t="s">
        <v>45</v>
      </c>
      <c r="AZ9" s="20"/>
      <c r="BA9" s="20"/>
      <c r="BB9" s="20"/>
      <c r="BC9" s="20"/>
      <c r="BD9" s="20"/>
      <c r="BE9" s="20"/>
      <c r="BF9" s="26"/>
      <c r="BG9" s="27">
        <f>BG10</f>
        <v>0</v>
      </c>
      <c r="BH9" s="28"/>
      <c r="BI9" s="29"/>
      <c r="BJ9" s="20"/>
      <c r="BK9" s="20"/>
      <c r="BL9" s="20"/>
      <c r="BM9" s="20"/>
      <c r="BN9" s="20"/>
      <c r="BO9" s="20"/>
      <c r="BP9" s="20"/>
      <c r="BQ9" s="20"/>
      <c r="BR9" s="55">
        <f>BR10</f>
        <v>0</v>
      </c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17">
        <v>0</v>
      </c>
      <c r="CE9" s="17">
        <f t="shared" si="0"/>
        <v>0</v>
      </c>
    </row>
    <row r="10" spans="1:83" ht="12.75">
      <c r="A10" s="69" t="s">
        <v>34</v>
      </c>
      <c r="B10" s="70"/>
      <c r="C10" s="70"/>
      <c r="D10" s="7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10"/>
      <c r="AK10" s="9"/>
      <c r="AL10" s="2"/>
      <c r="AM10" s="72" t="s">
        <v>62</v>
      </c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4"/>
      <c r="AY10" s="1" t="s">
        <v>44</v>
      </c>
      <c r="AZ10" s="20"/>
      <c r="BA10" s="20"/>
      <c r="BB10" s="20"/>
      <c r="BC10" s="20"/>
      <c r="BD10" s="20"/>
      <c r="BE10" s="20"/>
      <c r="BF10" s="26"/>
      <c r="BG10" s="30">
        <v>0</v>
      </c>
      <c r="BH10" s="31"/>
      <c r="BI10" s="31"/>
      <c r="BJ10" s="25"/>
      <c r="BK10" s="25"/>
      <c r="BL10" s="25"/>
      <c r="BM10" s="25"/>
      <c r="BN10" s="25"/>
      <c r="BO10" s="25"/>
      <c r="BP10" s="25"/>
      <c r="BQ10" s="25"/>
      <c r="BR10" s="59">
        <v>0</v>
      </c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17">
        <f aca="true" t="shared" si="1" ref="CD10:CD34">AZ10-BR10</f>
        <v>0</v>
      </c>
      <c r="CE10" s="17">
        <f t="shared" si="0"/>
        <v>0</v>
      </c>
    </row>
    <row r="11" spans="1:83" ht="12.75">
      <c r="A11" s="60" t="s">
        <v>8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53"/>
      <c r="AL11" s="53"/>
      <c r="AM11" s="53" t="s">
        <v>63</v>
      </c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2" t="s">
        <v>23</v>
      </c>
      <c r="AZ11" s="54">
        <f>AZ12+BG13</f>
        <v>61.311</v>
      </c>
      <c r="BA11" s="54"/>
      <c r="BB11" s="54"/>
      <c r="BC11" s="54"/>
      <c r="BD11" s="54"/>
      <c r="BE11" s="54"/>
      <c r="BF11" s="54"/>
      <c r="BG11" s="75"/>
      <c r="BH11" s="75"/>
      <c r="BI11" s="54"/>
      <c r="BJ11" s="54"/>
      <c r="BK11" s="54"/>
      <c r="BL11" s="54"/>
      <c r="BM11" s="54"/>
      <c r="BN11" s="54"/>
      <c r="BO11" s="54"/>
      <c r="BP11" s="54"/>
      <c r="BQ11" s="54"/>
      <c r="BR11" s="55">
        <f>BR12+BR13</f>
        <v>54.73111</v>
      </c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18">
        <f>AZ11-BR11</f>
        <v>6.579889999999999</v>
      </c>
      <c r="CE11" s="18">
        <f t="shared" si="0"/>
        <v>61.311</v>
      </c>
    </row>
    <row r="12" spans="1:83" ht="12.75">
      <c r="A12" s="76" t="s">
        <v>9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57"/>
      <c r="AL12" s="57"/>
      <c r="AM12" s="57" t="s">
        <v>63</v>
      </c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1" t="s">
        <v>48</v>
      </c>
      <c r="AZ12" s="58">
        <v>21.311</v>
      </c>
      <c r="BA12" s="58"/>
      <c r="BB12" s="58"/>
      <c r="BC12" s="58"/>
      <c r="BD12" s="58"/>
      <c r="BE12" s="58"/>
      <c r="BF12" s="58"/>
      <c r="BG12" s="77"/>
      <c r="BH12" s="77"/>
      <c r="BI12" s="58"/>
      <c r="BJ12" s="58"/>
      <c r="BK12" s="58"/>
      <c r="BL12" s="58"/>
      <c r="BM12" s="58"/>
      <c r="BN12" s="58"/>
      <c r="BO12" s="58"/>
      <c r="BP12" s="58"/>
      <c r="BQ12" s="58"/>
      <c r="BR12" s="59">
        <v>16.26111</v>
      </c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17">
        <f>AZ12-BR12</f>
        <v>5.049890000000001</v>
      </c>
      <c r="CE12" s="17">
        <f>BR12+CD12</f>
        <v>21.311</v>
      </c>
    </row>
    <row r="13" spans="1:83" ht="12.75">
      <c r="A13" s="78" t="s">
        <v>74</v>
      </c>
      <c r="B13" s="79"/>
      <c r="C13" s="79"/>
      <c r="D13" s="8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11"/>
      <c r="AK13" s="4"/>
      <c r="AL13" s="1"/>
      <c r="AM13" s="57" t="s">
        <v>73</v>
      </c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1" t="s">
        <v>25</v>
      </c>
      <c r="AZ13" s="25"/>
      <c r="BA13" s="25"/>
      <c r="BB13" s="25"/>
      <c r="BC13" s="25"/>
      <c r="BD13" s="25"/>
      <c r="BE13" s="25"/>
      <c r="BF13" s="30"/>
      <c r="BG13" s="81">
        <v>40</v>
      </c>
      <c r="BH13" s="82"/>
      <c r="BI13" s="31"/>
      <c r="BJ13" s="25"/>
      <c r="BK13" s="25"/>
      <c r="BL13" s="25"/>
      <c r="BM13" s="25"/>
      <c r="BN13" s="25"/>
      <c r="BO13" s="25"/>
      <c r="BP13" s="25"/>
      <c r="BQ13" s="25"/>
      <c r="BR13" s="59">
        <v>38.47</v>
      </c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17">
        <v>1.53</v>
      </c>
      <c r="CE13" s="17">
        <v>40</v>
      </c>
    </row>
    <row r="14" spans="1:83" ht="12.75">
      <c r="A14" s="83" t="s">
        <v>35</v>
      </c>
      <c r="B14" s="84"/>
      <c r="C14" s="84"/>
      <c r="D14" s="85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11"/>
      <c r="AK14" s="4"/>
      <c r="AL14" s="1"/>
      <c r="AM14" s="12" t="s">
        <v>64</v>
      </c>
      <c r="AN14" s="13"/>
      <c r="AO14" s="13"/>
      <c r="AP14" s="13"/>
      <c r="AQ14" s="13"/>
      <c r="AR14" s="14"/>
      <c r="AS14" s="2"/>
      <c r="AT14" s="2"/>
      <c r="AU14" s="2"/>
      <c r="AV14" s="2"/>
      <c r="AW14" s="2"/>
      <c r="AX14" s="2"/>
      <c r="AY14" s="2" t="s">
        <v>46</v>
      </c>
      <c r="AZ14" s="20"/>
      <c r="BA14" s="20"/>
      <c r="BB14" s="20"/>
      <c r="BC14" s="20"/>
      <c r="BD14" s="20"/>
      <c r="BE14" s="20"/>
      <c r="BF14" s="26"/>
      <c r="BG14" s="27">
        <f>BG15</f>
        <v>0</v>
      </c>
      <c r="BH14" s="28"/>
      <c r="BI14" s="29"/>
      <c r="BJ14" s="20"/>
      <c r="BK14" s="20"/>
      <c r="BL14" s="20"/>
      <c r="BM14" s="20"/>
      <c r="BN14" s="20"/>
      <c r="BO14" s="20"/>
      <c r="BP14" s="20"/>
      <c r="BQ14" s="20"/>
      <c r="BR14" s="55">
        <f>BR15</f>
        <v>0</v>
      </c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17">
        <f t="shared" si="1"/>
        <v>0</v>
      </c>
      <c r="CE14" s="18">
        <v>0</v>
      </c>
    </row>
    <row r="15" spans="1:83" ht="12.75">
      <c r="A15" s="78" t="s">
        <v>40</v>
      </c>
      <c r="B15" s="79"/>
      <c r="C15" s="79"/>
      <c r="D15" s="80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11"/>
      <c r="AK15" s="4"/>
      <c r="AL15" s="1"/>
      <c r="AM15" s="72" t="s">
        <v>64</v>
      </c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4"/>
      <c r="AY15" s="1" t="s">
        <v>41</v>
      </c>
      <c r="AZ15" s="20"/>
      <c r="BA15" s="20"/>
      <c r="BB15" s="20"/>
      <c r="BC15" s="20"/>
      <c r="BD15" s="20"/>
      <c r="BE15" s="20"/>
      <c r="BF15" s="26"/>
      <c r="BG15" s="32">
        <v>0</v>
      </c>
      <c r="BH15" s="28"/>
      <c r="BI15" s="29"/>
      <c r="BJ15" s="20"/>
      <c r="BK15" s="20"/>
      <c r="BL15" s="20"/>
      <c r="BM15" s="20"/>
      <c r="BN15" s="20"/>
      <c r="BO15" s="20"/>
      <c r="BP15" s="20"/>
      <c r="BQ15" s="20"/>
      <c r="BR15" s="59">
        <v>0</v>
      </c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17">
        <f t="shared" si="1"/>
        <v>0</v>
      </c>
      <c r="CE15" s="17">
        <v>0</v>
      </c>
    </row>
    <row r="16" spans="1:83" ht="12.75">
      <c r="A16" s="63" t="s">
        <v>37</v>
      </c>
      <c r="B16" s="64"/>
      <c r="C16" s="64"/>
      <c r="D16" s="65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11"/>
      <c r="AK16" s="4"/>
      <c r="AL16" s="1"/>
      <c r="AM16" s="66" t="s">
        <v>65</v>
      </c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8"/>
      <c r="AY16" s="2" t="s">
        <v>47</v>
      </c>
      <c r="AZ16" s="20"/>
      <c r="BA16" s="20"/>
      <c r="BB16" s="20"/>
      <c r="BC16" s="20"/>
      <c r="BD16" s="20"/>
      <c r="BE16" s="20"/>
      <c r="BF16" s="26"/>
      <c r="BG16" s="27">
        <f>BG17+BG18</f>
        <v>3.2</v>
      </c>
      <c r="BH16" s="28"/>
      <c r="BI16" s="29"/>
      <c r="BJ16" s="20"/>
      <c r="BK16" s="20"/>
      <c r="BL16" s="20"/>
      <c r="BM16" s="20"/>
      <c r="BN16" s="20"/>
      <c r="BO16" s="20"/>
      <c r="BP16" s="20"/>
      <c r="BQ16" s="20"/>
      <c r="BR16" s="55">
        <f>BR17+BR18</f>
        <v>1.5</v>
      </c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18">
        <f>CD17+CD18</f>
        <v>1.7</v>
      </c>
      <c r="CE16" s="18">
        <f t="shared" si="0"/>
        <v>3.2</v>
      </c>
    </row>
    <row r="17" spans="1:83" ht="25.5" customHeight="1">
      <c r="A17" s="87" t="s">
        <v>39</v>
      </c>
      <c r="B17" s="88"/>
      <c r="C17" s="88"/>
      <c r="D17" s="89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11"/>
      <c r="AK17" s="4"/>
      <c r="AL17" s="1"/>
      <c r="AM17" s="72" t="s">
        <v>65</v>
      </c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4"/>
      <c r="AY17" s="1" t="s">
        <v>42</v>
      </c>
      <c r="AZ17" s="20"/>
      <c r="BA17" s="20"/>
      <c r="BB17" s="20"/>
      <c r="BC17" s="20"/>
      <c r="BD17" s="20"/>
      <c r="BE17" s="20"/>
      <c r="BF17" s="26"/>
      <c r="BG17" s="32">
        <v>0</v>
      </c>
      <c r="BH17" s="28">
        <v>1000</v>
      </c>
      <c r="BI17" s="29"/>
      <c r="BJ17" s="20"/>
      <c r="BK17" s="20"/>
      <c r="BL17" s="20"/>
      <c r="BM17" s="20"/>
      <c r="BN17" s="20"/>
      <c r="BO17" s="20"/>
      <c r="BP17" s="20"/>
      <c r="BQ17" s="20"/>
      <c r="BR17" s="59">
        <v>0</v>
      </c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17">
        <v>0</v>
      </c>
      <c r="CE17" s="17">
        <f t="shared" si="0"/>
        <v>0</v>
      </c>
    </row>
    <row r="18" spans="1:83" ht="12.75">
      <c r="A18" s="87" t="s">
        <v>72</v>
      </c>
      <c r="B18" s="88"/>
      <c r="C18" s="88"/>
      <c r="D18" s="89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11"/>
      <c r="AK18" s="4"/>
      <c r="AL18" s="1"/>
      <c r="AM18" s="72" t="s">
        <v>65</v>
      </c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4"/>
      <c r="AY18" s="1" t="s">
        <v>43</v>
      </c>
      <c r="AZ18" s="20"/>
      <c r="BA18" s="20"/>
      <c r="BB18" s="20"/>
      <c r="BC18" s="20"/>
      <c r="BD18" s="20"/>
      <c r="BE18" s="20"/>
      <c r="BF18" s="26"/>
      <c r="BG18" s="30">
        <v>3.2</v>
      </c>
      <c r="BH18" s="31">
        <v>3200</v>
      </c>
      <c r="BI18" s="31"/>
      <c r="BJ18" s="25"/>
      <c r="BK18" s="25"/>
      <c r="BL18" s="25"/>
      <c r="BM18" s="25"/>
      <c r="BN18" s="25"/>
      <c r="BO18" s="25"/>
      <c r="BP18" s="25"/>
      <c r="BQ18" s="25"/>
      <c r="BR18" s="59">
        <v>1.5</v>
      </c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17">
        <v>1.7</v>
      </c>
      <c r="CE18" s="17">
        <f t="shared" si="0"/>
        <v>3.2</v>
      </c>
    </row>
    <row r="19" spans="1:83" ht="12.75">
      <c r="A19" s="60" t="s">
        <v>10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53"/>
      <c r="AL19" s="53"/>
      <c r="AM19" s="53" t="s">
        <v>66</v>
      </c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2" t="s">
        <v>24</v>
      </c>
      <c r="AZ19" s="54">
        <f>AZ20+BG21+BG22</f>
        <v>0</v>
      </c>
      <c r="BA19" s="54"/>
      <c r="BB19" s="54"/>
      <c r="BC19" s="54"/>
      <c r="BD19" s="54"/>
      <c r="BE19" s="54"/>
      <c r="BF19" s="54"/>
      <c r="BG19" s="75"/>
      <c r="BH19" s="75"/>
      <c r="BI19" s="54"/>
      <c r="BJ19" s="54"/>
      <c r="BK19" s="54"/>
      <c r="BL19" s="54"/>
      <c r="BM19" s="54"/>
      <c r="BN19" s="54"/>
      <c r="BO19" s="54"/>
      <c r="BP19" s="54"/>
      <c r="BQ19" s="54"/>
      <c r="BR19" s="55">
        <f>BR20+BR21+CC22</f>
        <v>0</v>
      </c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18">
        <f t="shared" si="1"/>
        <v>0</v>
      </c>
      <c r="CE19" s="18">
        <f t="shared" si="0"/>
        <v>0</v>
      </c>
    </row>
    <row r="20" spans="1:83" ht="12.75" customHeight="1" hidden="1">
      <c r="A20" s="76" t="s">
        <v>15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57"/>
      <c r="AL20" s="57"/>
      <c r="AM20" s="57" t="s">
        <v>66</v>
      </c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1" t="s">
        <v>25</v>
      </c>
      <c r="AZ20" s="58">
        <v>0</v>
      </c>
      <c r="BA20" s="58"/>
      <c r="BB20" s="58"/>
      <c r="BC20" s="58"/>
      <c r="BD20" s="58"/>
      <c r="BE20" s="58"/>
      <c r="BF20" s="58"/>
      <c r="BG20" s="77"/>
      <c r="BH20" s="77"/>
      <c r="BI20" s="58"/>
      <c r="BJ20" s="58"/>
      <c r="BK20" s="58"/>
      <c r="BL20" s="58"/>
      <c r="BM20" s="58"/>
      <c r="BN20" s="58"/>
      <c r="BO20" s="58"/>
      <c r="BP20" s="58"/>
      <c r="BQ20" s="58"/>
      <c r="BR20" s="59">
        <v>0</v>
      </c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17">
        <f t="shared" si="1"/>
        <v>0</v>
      </c>
      <c r="CE20" s="17">
        <f t="shared" si="0"/>
        <v>0</v>
      </c>
    </row>
    <row r="21" spans="1:83" ht="12.75">
      <c r="A21" s="87" t="s">
        <v>36</v>
      </c>
      <c r="B21" s="88"/>
      <c r="C21" s="88"/>
      <c r="D21" s="89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11"/>
      <c r="AK21" s="4"/>
      <c r="AL21" s="1"/>
      <c r="AM21" s="72" t="s">
        <v>66</v>
      </c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4"/>
      <c r="AY21" s="1" t="s">
        <v>38</v>
      </c>
      <c r="AZ21" s="25"/>
      <c r="BA21" s="25"/>
      <c r="BB21" s="25"/>
      <c r="BC21" s="25"/>
      <c r="BD21" s="25"/>
      <c r="BE21" s="25"/>
      <c r="BF21" s="30"/>
      <c r="BG21" s="30">
        <v>0</v>
      </c>
      <c r="BH21" s="31">
        <v>9600</v>
      </c>
      <c r="BI21" s="31"/>
      <c r="BJ21" s="25"/>
      <c r="BK21" s="25"/>
      <c r="BL21" s="25"/>
      <c r="BM21" s="25"/>
      <c r="BN21" s="25"/>
      <c r="BO21" s="25"/>
      <c r="BP21" s="25"/>
      <c r="BQ21" s="25"/>
      <c r="BR21" s="59">
        <v>0</v>
      </c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17">
        <f t="shared" si="1"/>
        <v>0</v>
      </c>
      <c r="CE21" s="17">
        <f t="shared" si="0"/>
        <v>0</v>
      </c>
    </row>
    <row r="22" spans="1:83" ht="12.75" customHeight="1" hidden="1">
      <c r="A22" s="87" t="s">
        <v>59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9"/>
      <c r="AK22" s="4"/>
      <c r="AL22" s="1"/>
      <c r="AM22" s="72" t="s">
        <v>66</v>
      </c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4"/>
      <c r="AY22" s="1" t="s">
        <v>38</v>
      </c>
      <c r="AZ22" s="25"/>
      <c r="BA22" s="25"/>
      <c r="BB22" s="25"/>
      <c r="BC22" s="25"/>
      <c r="BD22" s="25"/>
      <c r="BE22" s="25"/>
      <c r="BF22" s="30"/>
      <c r="BG22" s="81">
        <v>0</v>
      </c>
      <c r="BH22" s="82"/>
      <c r="BI22" s="31"/>
      <c r="BJ22" s="25"/>
      <c r="BK22" s="25"/>
      <c r="BL22" s="25"/>
      <c r="BM22" s="25"/>
      <c r="BN22" s="25"/>
      <c r="BO22" s="25"/>
      <c r="BP22" s="25"/>
      <c r="BQ22" s="25"/>
      <c r="BR22" s="59">
        <v>0</v>
      </c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17">
        <f t="shared" si="1"/>
        <v>0</v>
      </c>
      <c r="CE22" s="17">
        <f t="shared" si="0"/>
        <v>0</v>
      </c>
    </row>
    <row r="23" spans="1:83" ht="12.75" customHeight="1" hidden="1">
      <c r="A23" s="60" t="s">
        <v>11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53"/>
      <c r="AL23" s="53"/>
      <c r="AM23" s="53" t="s">
        <v>67</v>
      </c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2" t="s">
        <v>26</v>
      </c>
      <c r="AZ23" s="54" t="e">
        <f>AZ24+#REF!+AZ25+BG26</f>
        <v>#REF!</v>
      </c>
      <c r="BA23" s="54"/>
      <c r="BB23" s="54"/>
      <c r="BC23" s="54"/>
      <c r="BD23" s="54"/>
      <c r="BE23" s="54"/>
      <c r="BF23" s="54"/>
      <c r="BG23" s="75"/>
      <c r="BH23" s="75"/>
      <c r="BI23" s="54"/>
      <c r="BJ23" s="54"/>
      <c r="BK23" s="54"/>
      <c r="BL23" s="54"/>
      <c r="BM23" s="54"/>
      <c r="BN23" s="54"/>
      <c r="BO23" s="54"/>
      <c r="BP23" s="54"/>
      <c r="BQ23" s="54"/>
      <c r="BR23" s="55">
        <f>BR24+BR25+BR26</f>
        <v>0</v>
      </c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17" t="e">
        <f t="shared" si="1"/>
        <v>#REF!</v>
      </c>
      <c r="CE23" s="17" t="e">
        <f t="shared" si="0"/>
        <v>#REF!</v>
      </c>
    </row>
    <row r="24" spans="1:83" ht="12.75" customHeight="1" hidden="1">
      <c r="A24" s="76" t="s">
        <v>12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57"/>
      <c r="AL24" s="57"/>
      <c r="AM24" s="57" t="s">
        <v>67</v>
      </c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1" t="s">
        <v>27</v>
      </c>
      <c r="AZ24" s="58">
        <v>0</v>
      </c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9">
        <v>0</v>
      </c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17">
        <f t="shared" si="1"/>
        <v>0</v>
      </c>
      <c r="CE24" s="17">
        <f t="shared" si="0"/>
        <v>0</v>
      </c>
    </row>
    <row r="25" spans="1:83" ht="12.75" customHeight="1" hidden="1">
      <c r="A25" s="76" t="s">
        <v>17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1"/>
      <c r="AL25" s="1"/>
      <c r="AM25" s="57" t="s">
        <v>67</v>
      </c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1" t="s">
        <v>28</v>
      </c>
      <c r="AZ25" s="58">
        <v>0</v>
      </c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9">
        <v>0</v>
      </c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17">
        <f t="shared" si="1"/>
        <v>0</v>
      </c>
      <c r="CE25" s="17">
        <f t="shared" si="0"/>
        <v>0</v>
      </c>
    </row>
    <row r="26" spans="1:83" ht="26.25" customHeight="1" hidden="1">
      <c r="A26" s="87" t="s">
        <v>53</v>
      </c>
      <c r="B26" s="88"/>
      <c r="C26" s="88"/>
      <c r="D26" s="89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1"/>
      <c r="AL26" s="1"/>
      <c r="AM26" s="57" t="s">
        <v>68</v>
      </c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1" t="s">
        <v>52</v>
      </c>
      <c r="AZ26" s="25"/>
      <c r="BA26" s="25"/>
      <c r="BB26" s="25"/>
      <c r="BC26" s="25"/>
      <c r="BD26" s="25"/>
      <c r="BE26" s="25"/>
      <c r="BF26" s="25"/>
      <c r="BG26" s="90"/>
      <c r="BH26" s="91"/>
      <c r="BI26" s="25"/>
      <c r="BJ26" s="25"/>
      <c r="BK26" s="25"/>
      <c r="BL26" s="25"/>
      <c r="BM26" s="25"/>
      <c r="BN26" s="25"/>
      <c r="BO26" s="25"/>
      <c r="BP26" s="25"/>
      <c r="BQ26" s="25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17">
        <f t="shared" si="1"/>
        <v>0</v>
      </c>
      <c r="CE26" s="17">
        <f t="shared" si="0"/>
        <v>0</v>
      </c>
    </row>
    <row r="27" spans="1:83" ht="12.75">
      <c r="A27" s="60" t="s">
        <v>14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53"/>
      <c r="AL27" s="53"/>
      <c r="AM27" s="53" t="s">
        <v>69</v>
      </c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2" t="s">
        <v>29</v>
      </c>
      <c r="AZ27" s="54">
        <f>AZ29+BG28+BG30</f>
        <v>0</v>
      </c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5">
        <f>BR28+CC29+BR30</f>
        <v>0</v>
      </c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17">
        <f t="shared" si="1"/>
        <v>0</v>
      </c>
      <c r="CE27" s="17">
        <f t="shared" si="0"/>
        <v>0</v>
      </c>
    </row>
    <row r="28" spans="1:83" ht="12.75" customHeight="1" hidden="1">
      <c r="A28" s="69" t="s">
        <v>49</v>
      </c>
      <c r="B28" s="70"/>
      <c r="C28" s="70"/>
      <c r="D28" s="71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2"/>
      <c r="AL28" s="2"/>
      <c r="AM28" s="57" t="s">
        <v>69</v>
      </c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1" t="s">
        <v>50</v>
      </c>
      <c r="AZ28" s="25"/>
      <c r="BA28" s="25"/>
      <c r="BB28" s="25"/>
      <c r="BC28" s="25"/>
      <c r="BD28" s="25"/>
      <c r="BE28" s="25"/>
      <c r="BF28" s="25"/>
      <c r="BG28" s="81">
        <v>0</v>
      </c>
      <c r="BH28" s="82"/>
      <c r="BI28" s="25"/>
      <c r="BJ28" s="25"/>
      <c r="BK28" s="25"/>
      <c r="BL28" s="25"/>
      <c r="BM28" s="25"/>
      <c r="BN28" s="25"/>
      <c r="BO28" s="25"/>
      <c r="BP28" s="25"/>
      <c r="BQ28" s="25"/>
      <c r="BR28" s="59">
        <v>0</v>
      </c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17">
        <f t="shared" si="1"/>
        <v>0</v>
      </c>
      <c r="CE28" s="17">
        <f t="shared" si="0"/>
        <v>0</v>
      </c>
    </row>
    <row r="29" spans="1:83" ht="12.75" customHeight="1" hidden="1">
      <c r="A29" s="92" t="s">
        <v>16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2"/>
      <c r="AL29" s="2"/>
      <c r="AM29" s="57" t="s">
        <v>69</v>
      </c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1" t="s">
        <v>30</v>
      </c>
      <c r="AZ29" s="58">
        <v>0</v>
      </c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9">
        <v>0</v>
      </c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17">
        <f t="shared" si="1"/>
        <v>0</v>
      </c>
      <c r="CE29" s="17">
        <f t="shared" si="0"/>
        <v>0</v>
      </c>
    </row>
    <row r="30" spans="1:83" ht="12.75" customHeight="1" hidden="1">
      <c r="A30" s="69" t="s">
        <v>56</v>
      </c>
      <c r="B30" s="70"/>
      <c r="C30" s="70"/>
      <c r="D30" s="71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2"/>
      <c r="AL30" s="2"/>
      <c r="AM30" s="57" t="s">
        <v>18</v>
      </c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1" t="s">
        <v>51</v>
      </c>
      <c r="AZ30" s="25"/>
      <c r="BA30" s="25"/>
      <c r="BB30" s="25"/>
      <c r="BC30" s="25"/>
      <c r="BD30" s="25"/>
      <c r="BE30" s="25"/>
      <c r="BF30" s="25"/>
      <c r="BG30" s="81">
        <v>0</v>
      </c>
      <c r="BH30" s="82"/>
      <c r="BI30" s="25"/>
      <c r="BJ30" s="25"/>
      <c r="BK30" s="25"/>
      <c r="BL30" s="25"/>
      <c r="BM30" s="25"/>
      <c r="BN30" s="25"/>
      <c r="BO30" s="25"/>
      <c r="BP30" s="25"/>
      <c r="BQ30" s="25"/>
      <c r="BR30" s="59">
        <v>0</v>
      </c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17">
        <f t="shared" si="1"/>
        <v>0</v>
      </c>
      <c r="CE30" s="17">
        <f t="shared" si="0"/>
        <v>0</v>
      </c>
    </row>
    <row r="31" spans="1:83" ht="12.75">
      <c r="A31" s="60" t="s">
        <v>19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53"/>
      <c r="AL31" s="53"/>
      <c r="AM31" s="53" t="s">
        <v>70</v>
      </c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2" t="s">
        <v>31</v>
      </c>
      <c r="AZ31" s="54">
        <f>AZ32+AZ33+AZ34</f>
        <v>12.53</v>
      </c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5">
        <f>BR32+BR33+BR34</f>
        <v>2</v>
      </c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18">
        <f t="shared" si="1"/>
        <v>10.53</v>
      </c>
      <c r="CE31" s="18">
        <f t="shared" si="0"/>
        <v>12.53</v>
      </c>
    </row>
    <row r="32" spans="1:83" ht="12.75">
      <c r="A32" s="76" t="s">
        <v>13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57"/>
      <c r="AL32" s="57"/>
      <c r="AM32" s="57" t="s">
        <v>71</v>
      </c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1" t="s">
        <v>32</v>
      </c>
      <c r="AZ32" s="58">
        <v>10.53</v>
      </c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9">
        <v>2</v>
      </c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17">
        <f t="shared" si="1"/>
        <v>8.53</v>
      </c>
      <c r="CE32" s="17">
        <f t="shared" si="0"/>
        <v>10.53</v>
      </c>
    </row>
    <row r="33" spans="1:83" ht="12.75">
      <c r="A33" s="69" t="s">
        <v>55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1"/>
      <c r="AK33" s="1"/>
      <c r="AL33" s="1"/>
      <c r="AM33" s="57" t="s">
        <v>70</v>
      </c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3" t="s">
        <v>54</v>
      </c>
      <c r="AZ33" s="81">
        <v>2</v>
      </c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82"/>
      <c r="BR33" s="93">
        <v>0</v>
      </c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17">
        <f t="shared" si="1"/>
        <v>2</v>
      </c>
      <c r="CE33" s="17">
        <f t="shared" si="0"/>
        <v>2</v>
      </c>
    </row>
    <row r="34" spans="1:83" ht="23.25" customHeight="1">
      <c r="A34" s="87" t="s">
        <v>57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9"/>
      <c r="AK34" s="2"/>
      <c r="AL34" s="2"/>
      <c r="AM34" s="57" t="s">
        <v>70</v>
      </c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1" t="s">
        <v>58</v>
      </c>
      <c r="AZ34" s="58">
        <v>0</v>
      </c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93">
        <v>0</v>
      </c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17">
        <f t="shared" si="1"/>
        <v>0</v>
      </c>
      <c r="CE34" s="17">
        <f t="shared" si="0"/>
        <v>0</v>
      </c>
    </row>
    <row r="35" spans="1:83" ht="35.25" customHeight="1">
      <c r="A35" s="102" t="s">
        <v>79</v>
      </c>
      <c r="B35" s="102"/>
      <c r="C35" s="102"/>
      <c r="D35" s="102"/>
      <c r="E35" s="23"/>
      <c r="F35" s="19"/>
      <c r="G35" s="19"/>
      <c r="H35" s="19"/>
      <c r="I35" s="19"/>
      <c r="J35" s="19"/>
      <c r="K35" s="19"/>
      <c r="L35" s="19"/>
      <c r="M35" s="19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19"/>
      <c r="AG35" s="19"/>
      <c r="AH35" s="94" t="s">
        <v>80</v>
      </c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6"/>
      <c r="BF35" s="19"/>
      <c r="BG35" s="97">
        <v>788.08</v>
      </c>
      <c r="BH35" s="98"/>
      <c r="BI35" s="21"/>
      <c r="BJ35" s="21"/>
      <c r="BK35" s="21"/>
      <c r="BL35" s="21"/>
      <c r="BM35" s="21"/>
      <c r="BN35" s="21"/>
      <c r="BO35" s="21"/>
      <c r="BP35" s="21"/>
      <c r="BQ35" s="21"/>
      <c r="BR35" s="99">
        <v>772</v>
      </c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1"/>
      <c r="CD35" s="22">
        <v>16.08</v>
      </c>
      <c r="CE35" s="22">
        <v>788.08</v>
      </c>
    </row>
    <row r="36" spans="1:83" ht="12.75">
      <c r="A36" s="33" t="s">
        <v>81</v>
      </c>
      <c r="B36" s="33"/>
      <c r="C36" s="33"/>
      <c r="D36" s="33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BG36" s="34">
        <f>AZ5+BG35</f>
        <v>1487.0010000000002</v>
      </c>
      <c r="BH36" s="34"/>
      <c r="BI36" s="24"/>
      <c r="BJ36" s="24"/>
      <c r="BK36" s="24"/>
      <c r="BL36" s="24"/>
      <c r="BM36" s="24"/>
      <c r="BN36" s="24"/>
      <c r="BO36" s="24"/>
      <c r="BP36" s="24"/>
      <c r="BQ36" s="24"/>
      <c r="BR36" s="34">
        <v>1312.29</v>
      </c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18">
        <v>174.71</v>
      </c>
      <c r="CE36" s="18">
        <f>CE5</f>
        <v>1487.0010000000002</v>
      </c>
    </row>
  </sheetData>
  <sheetProtection/>
  <mergeCells count="147">
    <mergeCell ref="N35:AE35"/>
    <mergeCell ref="AH35:BE35"/>
    <mergeCell ref="BG35:BH35"/>
    <mergeCell ref="BR35:CC35"/>
    <mergeCell ref="A35:D35"/>
    <mergeCell ref="A33:AJ33"/>
    <mergeCell ref="AM33:AX33"/>
    <mergeCell ref="AZ33:BQ33"/>
    <mergeCell ref="BR33:CC33"/>
    <mergeCell ref="A34:AJ34"/>
    <mergeCell ref="AM34:AX34"/>
    <mergeCell ref="AZ34:BQ34"/>
    <mergeCell ref="BR34:CC34"/>
    <mergeCell ref="A31:AJ31"/>
    <mergeCell ref="AK31:AL31"/>
    <mergeCell ref="AM31:AX31"/>
    <mergeCell ref="AZ31:BQ31"/>
    <mergeCell ref="BR31:CC31"/>
    <mergeCell ref="A32:AJ32"/>
    <mergeCell ref="AK32:AL32"/>
    <mergeCell ref="AM32:AX32"/>
    <mergeCell ref="AZ32:BQ32"/>
    <mergeCell ref="BR32:CC32"/>
    <mergeCell ref="A29:AJ29"/>
    <mergeCell ref="AM29:AX29"/>
    <mergeCell ref="AZ29:BQ29"/>
    <mergeCell ref="BR29:CC29"/>
    <mergeCell ref="A30:D30"/>
    <mergeCell ref="AM30:AX30"/>
    <mergeCell ref="BG30:BH30"/>
    <mergeCell ref="BR30:CC30"/>
    <mergeCell ref="A27:AJ27"/>
    <mergeCell ref="AK27:AL27"/>
    <mergeCell ref="AM27:AX27"/>
    <mergeCell ref="AZ27:BQ27"/>
    <mergeCell ref="BR27:CC27"/>
    <mergeCell ref="A28:D28"/>
    <mergeCell ref="AM28:AX28"/>
    <mergeCell ref="BG28:BH28"/>
    <mergeCell ref="BR28:CC28"/>
    <mergeCell ref="A25:AJ25"/>
    <mergeCell ref="AM25:AX25"/>
    <mergeCell ref="AZ25:BQ25"/>
    <mergeCell ref="BR25:CC25"/>
    <mergeCell ref="A26:D26"/>
    <mergeCell ref="AM26:AX26"/>
    <mergeCell ref="BG26:BH26"/>
    <mergeCell ref="BR26:CC26"/>
    <mergeCell ref="A23:AJ23"/>
    <mergeCell ref="AK23:AL23"/>
    <mergeCell ref="AM23:AX23"/>
    <mergeCell ref="AZ23:BQ23"/>
    <mergeCell ref="BR23:CC23"/>
    <mergeCell ref="A24:AJ24"/>
    <mergeCell ref="AK24:AL24"/>
    <mergeCell ref="AM24:AX24"/>
    <mergeCell ref="AZ24:BQ24"/>
    <mergeCell ref="BR24:CC24"/>
    <mergeCell ref="A22:AJ22"/>
    <mergeCell ref="AM22:AX22"/>
    <mergeCell ref="BG22:BH22"/>
    <mergeCell ref="BR22:CC22"/>
    <mergeCell ref="A21:D21"/>
    <mergeCell ref="AM21:AX21"/>
    <mergeCell ref="BR21:CC21"/>
    <mergeCell ref="A20:AJ20"/>
    <mergeCell ref="AK20:AL20"/>
    <mergeCell ref="AM20:AX20"/>
    <mergeCell ref="AZ20:BQ20"/>
    <mergeCell ref="BR20:CC20"/>
    <mergeCell ref="A19:AJ19"/>
    <mergeCell ref="AK19:AL19"/>
    <mergeCell ref="AM19:AX19"/>
    <mergeCell ref="AZ19:BQ19"/>
    <mergeCell ref="BR19:CC19"/>
    <mergeCell ref="A17:D17"/>
    <mergeCell ref="AM17:AX17"/>
    <mergeCell ref="BR17:CC17"/>
    <mergeCell ref="A18:D18"/>
    <mergeCell ref="AM18:AX18"/>
    <mergeCell ref="BR18:CC18"/>
    <mergeCell ref="A14:D14"/>
    <mergeCell ref="BR14:CC14"/>
    <mergeCell ref="A15:D15"/>
    <mergeCell ref="AM15:AX15"/>
    <mergeCell ref="BR15:CC15"/>
    <mergeCell ref="A16:D16"/>
    <mergeCell ref="AM16:AX16"/>
    <mergeCell ref="BR16:CC16"/>
    <mergeCell ref="A12:AJ12"/>
    <mergeCell ref="AK12:AL12"/>
    <mergeCell ref="AM12:AX12"/>
    <mergeCell ref="AZ12:BQ12"/>
    <mergeCell ref="BR12:CC12"/>
    <mergeCell ref="A13:D13"/>
    <mergeCell ref="AM13:AX13"/>
    <mergeCell ref="BG13:BH13"/>
    <mergeCell ref="BR13:CC13"/>
    <mergeCell ref="A10:D10"/>
    <mergeCell ref="AM10:AX10"/>
    <mergeCell ref="BR10:CC10"/>
    <mergeCell ref="A11:AJ11"/>
    <mergeCell ref="AK11:AL11"/>
    <mergeCell ref="AM11:AX11"/>
    <mergeCell ref="AZ11:BQ11"/>
    <mergeCell ref="BR11:CC11"/>
    <mergeCell ref="A8:AJ8"/>
    <mergeCell ref="AK8:AL8"/>
    <mergeCell ref="AM8:AX8"/>
    <mergeCell ref="AZ8:BQ8"/>
    <mergeCell ref="BR8:CC8"/>
    <mergeCell ref="A9:D9"/>
    <mergeCell ref="AM9:AX9"/>
    <mergeCell ref="BR9:CC9"/>
    <mergeCell ref="A6:AJ6"/>
    <mergeCell ref="AK6:AL6"/>
    <mergeCell ref="AM6:AX6"/>
    <mergeCell ref="AZ6:BQ6"/>
    <mergeCell ref="BR6:CC6"/>
    <mergeCell ref="A7:AJ7"/>
    <mergeCell ref="AK7:AL7"/>
    <mergeCell ref="AM7:AX7"/>
    <mergeCell ref="AZ7:BQ7"/>
    <mergeCell ref="BR7:CC7"/>
    <mergeCell ref="BR4:CC4"/>
    <mergeCell ref="A5:AJ5"/>
    <mergeCell ref="AK5:AL5"/>
    <mergeCell ref="AM5:AX5"/>
    <mergeCell ref="AZ5:BQ5"/>
    <mergeCell ref="BR5:CC5"/>
    <mergeCell ref="A1:CC1"/>
    <mergeCell ref="A2:AJ3"/>
    <mergeCell ref="AK2:AL3"/>
    <mergeCell ref="AM2:AX3"/>
    <mergeCell ref="AY2:AY3"/>
    <mergeCell ref="AZ2:BQ3"/>
    <mergeCell ref="BR2:CC3"/>
    <mergeCell ref="A36:D36"/>
    <mergeCell ref="BG36:BH36"/>
    <mergeCell ref="BR36:CC36"/>
    <mergeCell ref="AM36:AY36"/>
    <mergeCell ref="CD2:CD3"/>
    <mergeCell ref="CE2:CE3"/>
    <mergeCell ref="A4:AJ4"/>
    <mergeCell ref="AK4:AL4"/>
    <mergeCell ref="AM4:AX4"/>
    <mergeCell ref="AZ4:BQ4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Starcom</cp:lastModifiedBy>
  <cp:lastPrinted>2015-10-05T09:51:01Z</cp:lastPrinted>
  <dcterms:created xsi:type="dcterms:W3CDTF">2005-02-01T12:32:18Z</dcterms:created>
  <dcterms:modified xsi:type="dcterms:W3CDTF">2015-11-30T01:30:43Z</dcterms:modified>
  <cp:category/>
  <cp:version/>
  <cp:contentType/>
  <cp:contentStatus/>
</cp:coreProperties>
</file>