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863" activeTab="0"/>
  </bookViews>
  <sheets>
    <sheet name="01.11.14" sheetId="1" r:id="rId1"/>
  </sheets>
  <definedNames/>
  <calcPr fullCalcOnLoad="1"/>
</workbook>
</file>

<file path=xl/sharedStrings.xml><?xml version="1.0" encoding="utf-8"?>
<sst xmlns="http://schemas.openxmlformats.org/spreadsheetml/2006/main" count="107" uniqueCount="88">
  <si>
    <t>Наименование показателя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</si>
  <si>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</si>
  <si>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</si>
  <si>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</si>
  <si>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</si>
  <si>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</si>
  <si>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</si>
  <si>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Расходы бюджета - всего</t>
  </si>
  <si>
    <t>200</t>
  </si>
  <si>
    <t>450</t>
  </si>
  <si>
    <t>х</t>
  </si>
  <si>
    <t>через 
финансовые 
органы</t>
  </si>
  <si>
    <t>Код 
расхода
по бюджетной классифи-кации</t>
  </si>
  <si>
    <t>Заработная плата</t>
  </si>
  <si>
    <t>Утвержден-ные бюджетные назначения</t>
  </si>
  <si>
    <t>Начисления на выплаты по о/труда</t>
  </si>
  <si>
    <t>Услуги связи, в т.ч.</t>
  </si>
  <si>
    <t>абонплата</t>
  </si>
  <si>
    <t>Прочие услуги, в т.ч.</t>
  </si>
  <si>
    <t>Прочие расходы, в т.ч.</t>
  </si>
  <si>
    <t>налог на имущество</t>
  </si>
  <si>
    <t>канцелярские товары</t>
  </si>
  <si>
    <t>Увеличение стоимости основных средств, в т.ч.</t>
  </si>
  <si>
    <t>приобретение программы и оплата обновления</t>
  </si>
  <si>
    <t xml:space="preserve">приорбретение оргтехники </t>
  </si>
  <si>
    <t>741-0103-0021100-111-211</t>
  </si>
  <si>
    <t>741-0103-0021100-111-213</t>
  </si>
  <si>
    <t>741-0103-0020400-242-221</t>
  </si>
  <si>
    <t>741-0103-0020400-244-226</t>
  </si>
  <si>
    <t>741-0103-0020400-800-290</t>
  </si>
  <si>
    <t>представительский расход</t>
  </si>
  <si>
    <t>741-0103-0020400-244-310</t>
  </si>
  <si>
    <t>741-0103-0020400-244-340</t>
  </si>
  <si>
    <t>Увеличение стоимости мат.запасов, в т.ч.</t>
  </si>
  <si>
    <t>741-0103-0020400-244-225</t>
  </si>
  <si>
    <t>СубКОСГУ</t>
  </si>
  <si>
    <t>211.01.00</t>
  </si>
  <si>
    <t>213.01.00</t>
  </si>
  <si>
    <t>221.00.00</t>
  </si>
  <si>
    <t>226.00.00</t>
  </si>
  <si>
    <t>226.07.00</t>
  </si>
  <si>
    <t>290.00.00</t>
  </si>
  <si>
    <t>290.01.00</t>
  </si>
  <si>
    <t>290.08.00</t>
  </si>
  <si>
    <t>310.00.00</t>
  </si>
  <si>
    <t>310.03.00</t>
  </si>
  <si>
    <t>340.00.00</t>
  </si>
  <si>
    <t>340.02.00</t>
  </si>
  <si>
    <t>Прочие выплаты</t>
  </si>
  <si>
    <t>Суточные при служебных командировках</t>
  </si>
  <si>
    <t>Транспортные услуги</t>
  </si>
  <si>
    <t>741-0103-0020400-244-222</t>
  </si>
  <si>
    <t xml:space="preserve">найм жилых помещений при служебных командировках </t>
  </si>
  <si>
    <t>Услуги по содержанию имушества</t>
  </si>
  <si>
    <t>226.02.00</t>
  </si>
  <si>
    <t xml:space="preserve">оплата услуг по техническому обслуживанию и ремонту вычислительной техники </t>
  </si>
  <si>
    <t>оплата проезда при служебных командировках</t>
  </si>
  <si>
    <t>запрвка катриджей</t>
  </si>
  <si>
    <t>222.02.00</t>
  </si>
  <si>
    <t>225.06.00</t>
  </si>
  <si>
    <t>225.23.00</t>
  </si>
  <si>
    <t>212.01.00</t>
  </si>
  <si>
    <t>741-0103-0020400-112-212</t>
  </si>
  <si>
    <t>212.00.00</t>
  </si>
  <si>
    <t>222.00.00</t>
  </si>
  <si>
    <t>225.00.00</t>
  </si>
  <si>
    <t>221.01.00</t>
  </si>
  <si>
    <t xml:space="preserve"> </t>
  </si>
  <si>
    <t>741-0103-0020400-852-290</t>
  </si>
  <si>
    <t xml:space="preserve">приобретение мебели </t>
  </si>
  <si>
    <t>310.02.00</t>
  </si>
  <si>
    <t>310.99.00</t>
  </si>
  <si>
    <t>290.11.00</t>
  </si>
  <si>
    <t>Уплата штрафов, пеней за несвоевременное уплату налогов и сборов</t>
  </si>
  <si>
    <t>340.03.00</t>
  </si>
  <si>
    <t>Строительные материалы</t>
  </si>
  <si>
    <t xml:space="preserve">Приобретение флага РФ и РТ, шкаф металлический </t>
  </si>
  <si>
    <t xml:space="preserve">Приобретение запасных и составных частей для оргтехники </t>
  </si>
  <si>
    <t>340.05.00</t>
  </si>
  <si>
    <t>обучение на курсах и семинарах</t>
  </si>
  <si>
    <t>Фактическое исполнение за 10 месяцев</t>
  </si>
  <si>
    <t xml:space="preserve">ожидаемое исполнение </t>
  </si>
  <si>
    <t>ожидаемое исполнение за 2014 год</t>
  </si>
  <si>
    <t>РАСХОДЫ БЮДЖЕТА ВСЕГО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</si>
  <si>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</si>
  <si>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881-1403-5210300-540-251</t>
  </si>
  <si>
    <t>251.00.00</t>
  </si>
  <si>
    <t>Ожидаемое исполнение бюджета сельского поселения сумона Эрзинский за 2014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</si>
</sst>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2" fontId="3" fillId="0" borderId="13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indent="2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21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2" fontId="4" fillId="0" borderId="14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2" fontId="0" fillId="0" borderId="11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0"/>
  <sheetViews>
    <sheetView tabSelected="1" zoomScalePageLayoutView="0" workbookViewId="0" topLeftCell="A1">
      <selection activeCell="FN13" sqref="FN13"/>
    </sheetView>
  </sheetViews>
  <sheetFormatPr defaultColWidth="9.00390625" defaultRowHeight="12.75"/>
  <cols>
    <col min="4" max="4" width="15.125" style="0" customWidth="1"/>
    <col min="5" max="6" width="9.125" style="0" hidden="1" customWidth="1"/>
    <col min="7" max="7" width="0.37109375" style="0" hidden="1" customWidth="1"/>
    <col min="8" max="14" width="9.125" style="0" hidden="1" customWidth="1"/>
    <col min="15" max="15" width="8.875" style="0" hidden="1" customWidth="1"/>
    <col min="16" max="36" width="9.125" style="0" hidden="1" customWidth="1"/>
    <col min="37" max="37" width="0.875" style="0" hidden="1" customWidth="1"/>
    <col min="38" max="39" width="9.125" style="0" hidden="1" customWidth="1"/>
    <col min="40" max="40" width="4.625" style="0" hidden="1" customWidth="1"/>
    <col min="41" max="41" width="0.12890625" style="0" hidden="1" customWidth="1"/>
    <col min="42" max="42" width="9.125" style="0" hidden="1" customWidth="1"/>
    <col min="43" max="43" width="1.00390625" style="0" hidden="1" customWidth="1"/>
    <col min="44" max="44" width="0.6171875" style="0" hidden="1" customWidth="1"/>
    <col min="45" max="45" width="1.12109375" style="0" hidden="1" customWidth="1"/>
    <col min="48" max="48" width="2.875" style="0" customWidth="1"/>
    <col min="49" max="49" width="7.625" style="0" hidden="1" customWidth="1"/>
    <col min="50" max="52" width="9.125" style="0" hidden="1" customWidth="1"/>
    <col min="53" max="53" width="0.875" style="0" hidden="1" customWidth="1"/>
    <col min="54" max="54" width="1.75390625" style="0" customWidth="1"/>
    <col min="55" max="55" width="8.75390625" style="0" customWidth="1"/>
    <col min="56" max="56" width="1.25" style="0" hidden="1" customWidth="1"/>
    <col min="57" max="62" width="9.125" style="0" hidden="1" customWidth="1"/>
    <col min="64" max="64" width="2.25390625" style="0" customWidth="1"/>
    <col min="65" max="65" width="0.37109375" style="0" hidden="1" customWidth="1"/>
    <col min="66" max="73" width="9.125" style="0" hidden="1" customWidth="1"/>
    <col min="74" max="74" width="1.37890625" style="0" customWidth="1"/>
    <col min="75" max="84" width="9.125" style="0" hidden="1" customWidth="1"/>
    <col min="86" max="86" width="1.625" style="0" customWidth="1"/>
    <col min="87" max="87" width="0.6171875" style="0" hidden="1" customWidth="1"/>
    <col min="88" max="88" width="1.25" style="0" hidden="1" customWidth="1"/>
    <col min="89" max="101" width="9.125" style="0" hidden="1" customWidth="1"/>
    <col min="102" max="102" width="8.75390625" style="0" hidden="1" customWidth="1"/>
    <col min="103" max="103" width="6.875" style="0" hidden="1" customWidth="1"/>
    <col min="104" max="115" width="9.125" style="0" hidden="1" customWidth="1"/>
    <col min="116" max="116" width="1.00390625" style="0" hidden="1" customWidth="1"/>
    <col min="117" max="117" width="0.37109375" style="0" hidden="1" customWidth="1"/>
    <col min="118" max="118" width="9.125" style="0" hidden="1" customWidth="1"/>
    <col min="119" max="119" width="6.75390625" style="0" hidden="1" customWidth="1"/>
    <col min="120" max="128" width="9.125" style="0" hidden="1" customWidth="1"/>
    <col min="129" max="129" width="1.25" style="0" hidden="1" customWidth="1"/>
    <col min="130" max="130" width="0.37109375" style="0" hidden="1" customWidth="1"/>
    <col min="131" max="131" width="2.25390625" style="0" hidden="1" customWidth="1"/>
    <col min="132" max="132" width="0.6171875" style="0" hidden="1" customWidth="1"/>
    <col min="133" max="133" width="3.125" style="0" hidden="1" customWidth="1"/>
    <col min="134" max="135" width="0.2421875" style="0" hidden="1" customWidth="1"/>
    <col min="136" max="136" width="8.00390625" style="0" hidden="1" customWidth="1"/>
    <col min="137" max="141" width="9.125" style="0" hidden="1" customWidth="1"/>
    <col min="142" max="142" width="0.875" style="0" customWidth="1"/>
    <col min="143" max="143" width="3.375" style="0" hidden="1" customWidth="1"/>
    <col min="144" max="150" width="9.125" style="0" hidden="1" customWidth="1"/>
    <col min="151" max="151" width="10.75390625" style="0" customWidth="1"/>
    <col min="152" max="154" width="9.125" style="0" hidden="1" customWidth="1"/>
    <col min="155" max="155" width="0.37109375" style="0" customWidth="1"/>
    <col min="156" max="157" width="9.125" style="0" hidden="1" customWidth="1"/>
    <col min="158" max="158" width="0.12890625" style="0" hidden="1" customWidth="1"/>
    <col min="159" max="160" width="9.125" style="0" hidden="1" customWidth="1"/>
    <col min="161" max="161" width="0.12890625" style="0" hidden="1" customWidth="1"/>
    <col min="162" max="163" width="9.125" style="0" hidden="1" customWidth="1"/>
    <col min="164" max="164" width="0.12890625" style="0" hidden="1" customWidth="1"/>
    <col min="165" max="165" width="9.125" style="0" hidden="1" customWidth="1"/>
    <col min="166" max="166" width="0.37109375" style="0" customWidth="1"/>
    <col min="167" max="167" width="13.25390625" style="0" customWidth="1"/>
  </cols>
  <sheetData>
    <row r="1" spans="1:167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</row>
    <row r="2" spans="1:167" ht="12.75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7"/>
      <c r="FK2" s="8"/>
    </row>
    <row r="3" spans="1:167" ht="12.75">
      <c r="A3" s="84" t="s">
        <v>87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</row>
    <row r="4" spans="1:167" ht="12.75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4"/>
      <c r="AK4" s="72" t="s">
        <v>2</v>
      </c>
      <c r="AL4" s="73"/>
      <c r="AM4" s="73"/>
      <c r="AN4" s="73"/>
      <c r="AO4" s="73"/>
      <c r="AP4" s="74"/>
      <c r="AQ4" s="72" t="s">
        <v>12</v>
      </c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4"/>
      <c r="BC4" s="85" t="s">
        <v>35</v>
      </c>
      <c r="BD4" s="72" t="s">
        <v>14</v>
      </c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4"/>
      <c r="BV4" s="72" t="s">
        <v>80</v>
      </c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4"/>
      <c r="CI4" s="78" t="s">
        <v>3</v>
      </c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80"/>
      <c r="EL4" s="78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80"/>
    </row>
    <row r="5" spans="1:167" ht="34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7"/>
      <c r="AK5" s="75"/>
      <c r="AL5" s="76"/>
      <c r="AM5" s="76"/>
      <c r="AN5" s="76"/>
      <c r="AO5" s="76"/>
      <c r="AP5" s="77"/>
      <c r="AQ5" s="75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7"/>
      <c r="BC5" s="86"/>
      <c r="BD5" s="75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7"/>
      <c r="BV5" s="75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7"/>
      <c r="CI5" s="79" t="s">
        <v>11</v>
      </c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80"/>
      <c r="CY5" s="78" t="s">
        <v>4</v>
      </c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80"/>
      <c r="DL5" s="78" t="s">
        <v>5</v>
      </c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80"/>
      <c r="DY5" s="78" t="s">
        <v>6</v>
      </c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80"/>
      <c r="EL5" s="75" t="s">
        <v>81</v>
      </c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7"/>
      <c r="EY5" s="75" t="s">
        <v>82</v>
      </c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7"/>
    </row>
    <row r="6" spans="1:167" ht="12.75">
      <c r="A6" s="81">
        <v>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2"/>
      <c r="AK6" s="83">
        <v>2</v>
      </c>
      <c r="AL6" s="81"/>
      <c r="AM6" s="81"/>
      <c r="AN6" s="81"/>
      <c r="AO6" s="81"/>
      <c r="AP6" s="82"/>
      <c r="AQ6" s="83">
        <v>3</v>
      </c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2"/>
      <c r="BC6" s="27"/>
      <c r="BD6" s="83">
        <v>4</v>
      </c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2"/>
      <c r="BV6" s="83">
        <v>5</v>
      </c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2"/>
      <c r="CI6" s="83">
        <v>6</v>
      </c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2"/>
      <c r="CY6" s="83">
        <v>7</v>
      </c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2"/>
      <c r="DL6" s="83">
        <v>8</v>
      </c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2"/>
      <c r="DY6" s="83">
        <v>9</v>
      </c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2"/>
      <c r="EL6" s="83">
        <v>10</v>
      </c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7">
        <v>11</v>
      </c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</row>
    <row r="7" spans="1:167" ht="12.75">
      <c r="A7" s="92" t="s">
        <v>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3" t="s">
        <v>8</v>
      </c>
      <c r="AL7" s="93"/>
      <c r="AM7" s="93"/>
      <c r="AN7" s="93"/>
      <c r="AO7" s="93"/>
      <c r="AP7" s="93"/>
      <c r="AQ7" s="94" t="s">
        <v>10</v>
      </c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12"/>
      <c r="BD7" s="95">
        <f>BD9+BD10+BK11+BD13+BK17+BD20+BD24+BU28+BD32+BD28</f>
        <v>900</v>
      </c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88">
        <f>BV9+BV10+BV11+BV13+BV15+BV17+BV20+BV24+BV28+BV32</f>
        <v>709.0424600000001</v>
      </c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>
        <f>CI9+CI10+CI13+CX15+CX17+CI20+CI24+CI28+CI32</f>
        <v>656585.9689999999</v>
      </c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88">
        <f aca="true" t="shared" si="0" ref="DY7:DY12">CI7</f>
        <v>656585.9689999999</v>
      </c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88">
        <f>EL9+EL10+EL13+EL17+EL20+EL28+EL32</f>
        <v>182.03874</v>
      </c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88">
        <f>BV7+EL7</f>
        <v>891.0812000000001</v>
      </c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</row>
    <row r="8" spans="1:167" ht="12.75">
      <c r="A8" s="89" t="s">
        <v>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10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88">
        <f t="shared" si="0"/>
        <v>0</v>
      </c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88">
        <f>BD8-BV8</f>
        <v>0</v>
      </c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88">
        <f>BV8-DY8</f>
        <v>0</v>
      </c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</row>
    <row r="9" spans="1:167" ht="12.75">
      <c r="A9" s="98" t="s">
        <v>13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4"/>
      <c r="AL9" s="94"/>
      <c r="AM9" s="94"/>
      <c r="AN9" s="94"/>
      <c r="AO9" s="94"/>
      <c r="AP9" s="94"/>
      <c r="AQ9" s="94" t="s">
        <v>25</v>
      </c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12" t="s">
        <v>36</v>
      </c>
      <c r="BD9" s="95">
        <v>556.274</v>
      </c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88">
        <v>495.29016</v>
      </c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>
        <v>495290.16</v>
      </c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88">
        <f t="shared" si="0"/>
        <v>495290.16</v>
      </c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88">
        <v>79.92092</v>
      </c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88">
        <f>BV9+EL9</f>
        <v>575.21108</v>
      </c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</row>
    <row r="10" spans="1:167" ht="12.75">
      <c r="A10" s="98" t="s">
        <v>15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  <c r="AL10" s="99"/>
      <c r="AM10" s="99"/>
      <c r="AN10" s="99"/>
      <c r="AO10" s="94"/>
      <c r="AP10" s="94"/>
      <c r="AQ10" s="99" t="s">
        <v>26</v>
      </c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12" t="s">
        <v>37</v>
      </c>
      <c r="BD10" s="88">
        <v>167.995</v>
      </c>
      <c r="BE10" s="88"/>
      <c r="BF10" s="88"/>
      <c r="BG10" s="88"/>
      <c r="BH10" s="88"/>
      <c r="BI10" s="88"/>
      <c r="BJ10" s="88"/>
      <c r="BK10" s="100"/>
      <c r="BL10" s="100"/>
      <c r="BM10" s="88"/>
      <c r="BN10" s="88"/>
      <c r="BO10" s="88"/>
      <c r="BP10" s="88"/>
      <c r="BQ10" s="88"/>
      <c r="BR10" s="88"/>
      <c r="BS10" s="88"/>
      <c r="BT10" s="88"/>
      <c r="BU10" s="88"/>
      <c r="BV10" s="88">
        <v>148.4183</v>
      </c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>
        <v>148418.3</v>
      </c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88">
        <f t="shared" si="0"/>
        <v>148418.3</v>
      </c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88">
        <v>24.13612</v>
      </c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88">
        <f>BV10+EL10</f>
        <v>172.55442</v>
      </c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</row>
    <row r="11" spans="1:167" ht="12.75">
      <c r="A11" s="124" t="s">
        <v>48</v>
      </c>
      <c r="B11" s="125"/>
      <c r="C11" s="125"/>
      <c r="D11" s="1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40"/>
      <c r="AK11" s="42"/>
      <c r="AL11" s="43"/>
      <c r="AM11" s="43"/>
      <c r="AN11" s="44"/>
      <c r="AO11" s="33"/>
      <c r="AP11" s="32"/>
      <c r="AQ11" s="101" t="s">
        <v>62</v>
      </c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3"/>
      <c r="BC11" s="33" t="s">
        <v>63</v>
      </c>
      <c r="BD11" s="15"/>
      <c r="BE11" s="15"/>
      <c r="BF11" s="15"/>
      <c r="BG11" s="15"/>
      <c r="BH11" s="15"/>
      <c r="BI11" s="15"/>
      <c r="BJ11" s="19"/>
      <c r="BK11" s="48">
        <f>BK12</f>
        <v>1</v>
      </c>
      <c r="BL11" s="49"/>
      <c r="BM11" s="20"/>
      <c r="BN11" s="15"/>
      <c r="BO11" s="15"/>
      <c r="BP11" s="15"/>
      <c r="BQ11" s="15"/>
      <c r="BR11" s="15"/>
      <c r="BS11" s="15"/>
      <c r="BT11" s="15"/>
      <c r="BU11" s="15"/>
      <c r="BV11" s="104">
        <f>BV12</f>
        <v>0</v>
      </c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88">
        <f>BV11</f>
        <v>0</v>
      </c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2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06"/>
      <c r="DM11" s="107"/>
      <c r="DN11" s="107"/>
      <c r="DO11" s="108"/>
      <c r="DP11" s="13"/>
      <c r="DQ11" s="13"/>
      <c r="DR11" s="13"/>
      <c r="DS11" s="13"/>
      <c r="DT11" s="13"/>
      <c r="DU11" s="13"/>
      <c r="DV11" s="13"/>
      <c r="DW11" s="13"/>
      <c r="DX11" s="13"/>
      <c r="DY11" s="104">
        <f t="shared" si="0"/>
        <v>0</v>
      </c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9"/>
      <c r="EL11" s="104">
        <v>0</v>
      </c>
      <c r="EM11" s="105"/>
      <c r="EN11" s="105"/>
      <c r="EO11" s="105"/>
      <c r="EP11" s="105"/>
      <c r="EQ11" s="105"/>
      <c r="ER11" s="105"/>
      <c r="ES11" s="105"/>
      <c r="ET11" s="105"/>
      <c r="EU11" s="109"/>
      <c r="EV11" s="13"/>
      <c r="EW11" s="13"/>
      <c r="EX11" s="22"/>
      <c r="EY11" s="48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K11" s="158">
        <v>0</v>
      </c>
    </row>
    <row r="12" spans="1:167" ht="12.75">
      <c r="A12" s="112" t="s">
        <v>49</v>
      </c>
      <c r="B12" s="113"/>
      <c r="C12" s="113"/>
      <c r="D12" s="114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40"/>
      <c r="AK12" s="32"/>
      <c r="AL12" s="31"/>
      <c r="AM12" s="31"/>
      <c r="AN12" s="33"/>
      <c r="AO12" s="33"/>
      <c r="AP12" s="12"/>
      <c r="AQ12" s="115" t="s">
        <v>62</v>
      </c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7"/>
      <c r="BC12" s="10" t="s">
        <v>61</v>
      </c>
      <c r="BD12" s="15"/>
      <c r="BE12" s="15"/>
      <c r="BF12" s="15"/>
      <c r="BG12" s="15"/>
      <c r="BH12" s="15"/>
      <c r="BI12" s="15"/>
      <c r="BJ12" s="19"/>
      <c r="BK12" s="21">
        <v>1</v>
      </c>
      <c r="BL12" s="30"/>
      <c r="BM12" s="30"/>
      <c r="BN12" s="14"/>
      <c r="BO12" s="14"/>
      <c r="BP12" s="14"/>
      <c r="BQ12" s="14"/>
      <c r="BR12" s="14"/>
      <c r="BS12" s="14"/>
      <c r="BT12" s="14"/>
      <c r="BU12" s="14"/>
      <c r="BV12" s="118">
        <v>0</v>
      </c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88">
        <f>BV12</f>
        <v>0</v>
      </c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16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20"/>
      <c r="DM12" s="121"/>
      <c r="DN12" s="121"/>
      <c r="DO12" s="122"/>
      <c r="DP12" s="11"/>
      <c r="DQ12" s="11"/>
      <c r="DR12" s="11"/>
      <c r="DS12" s="11"/>
      <c r="DT12" s="11"/>
      <c r="DU12" s="11"/>
      <c r="DV12" s="11"/>
      <c r="DW12" s="11"/>
      <c r="DX12" s="11"/>
      <c r="DY12" s="118">
        <f t="shared" si="0"/>
        <v>0</v>
      </c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23"/>
      <c r="EL12" s="118">
        <v>0</v>
      </c>
      <c r="EM12" s="119"/>
      <c r="EN12" s="119"/>
      <c r="EO12" s="119"/>
      <c r="EP12" s="119"/>
      <c r="EQ12" s="119"/>
      <c r="ER12" s="119"/>
      <c r="ES12" s="119"/>
      <c r="ET12" s="119"/>
      <c r="EU12" s="123"/>
      <c r="EV12" s="11"/>
      <c r="EW12" s="11"/>
      <c r="EX12" s="37"/>
      <c r="EY12" s="21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110">
        <f>BV11+EL11</f>
        <v>0</v>
      </c>
      <c r="FK12" s="111"/>
    </row>
    <row r="13" spans="1:167" ht="12.75">
      <c r="A13" s="98" t="s">
        <v>16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127"/>
      <c r="AL13" s="127"/>
      <c r="AM13" s="127"/>
      <c r="AN13" s="127"/>
      <c r="AO13" s="94"/>
      <c r="AP13" s="94"/>
      <c r="AQ13" s="94" t="s">
        <v>27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12" t="s">
        <v>38</v>
      </c>
      <c r="BD13" s="88">
        <f>BD14</f>
        <v>37.212</v>
      </c>
      <c r="BE13" s="88"/>
      <c r="BF13" s="88"/>
      <c r="BG13" s="88"/>
      <c r="BH13" s="88"/>
      <c r="BI13" s="88"/>
      <c r="BJ13" s="88"/>
      <c r="BK13" s="128"/>
      <c r="BL13" s="128"/>
      <c r="BM13" s="88"/>
      <c r="BN13" s="88"/>
      <c r="BO13" s="88"/>
      <c r="BP13" s="88"/>
      <c r="BQ13" s="88"/>
      <c r="BR13" s="88"/>
      <c r="BS13" s="88"/>
      <c r="BT13" s="88"/>
      <c r="BU13" s="88"/>
      <c r="BV13" s="88">
        <f>BV14</f>
        <v>17.759</v>
      </c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>
        <f>BV13</f>
        <v>17.759</v>
      </c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88">
        <f>CI13</f>
        <v>17.759</v>
      </c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88">
        <f>EL14</f>
        <v>5.2377</v>
      </c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128">
        <f>BV13+EL13</f>
        <v>22.9967</v>
      </c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</row>
    <row r="14" spans="1:167" ht="12.75">
      <c r="A14" s="130" t="s">
        <v>17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1"/>
      <c r="AL14" s="131"/>
      <c r="AM14" s="131"/>
      <c r="AN14" s="131"/>
      <c r="AO14" s="90"/>
      <c r="AP14" s="90"/>
      <c r="AQ14" s="90" t="s">
        <v>27</v>
      </c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10" t="s">
        <v>66</v>
      </c>
      <c r="BD14" s="91">
        <v>37.212</v>
      </c>
      <c r="BE14" s="91"/>
      <c r="BF14" s="91"/>
      <c r="BG14" s="91"/>
      <c r="BH14" s="91"/>
      <c r="BI14" s="91"/>
      <c r="BJ14" s="91"/>
      <c r="BK14" s="132"/>
      <c r="BL14" s="132"/>
      <c r="BM14" s="91"/>
      <c r="BN14" s="91"/>
      <c r="BO14" s="91"/>
      <c r="BP14" s="91"/>
      <c r="BQ14" s="91"/>
      <c r="BR14" s="91"/>
      <c r="BS14" s="91"/>
      <c r="BT14" s="91"/>
      <c r="BU14" s="91"/>
      <c r="BV14" s="91">
        <v>17.759</v>
      </c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88">
        <f>BV14</f>
        <v>17.759</v>
      </c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1">
        <f>CI14</f>
        <v>17.759</v>
      </c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1">
        <v>5.2377</v>
      </c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128">
        <f>BV14+EL14</f>
        <v>22.9967</v>
      </c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</row>
    <row r="15" spans="1:167" ht="12.75">
      <c r="A15" s="133" t="s">
        <v>50</v>
      </c>
      <c r="B15" s="134"/>
      <c r="C15" s="134"/>
      <c r="D15" s="135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41"/>
      <c r="AK15" s="45"/>
      <c r="AL15" s="46"/>
      <c r="AM15" s="46"/>
      <c r="AN15" s="47"/>
      <c r="AO15" s="18"/>
      <c r="AP15" s="10"/>
      <c r="AQ15" s="63" t="s">
        <v>51</v>
      </c>
      <c r="AR15" s="64"/>
      <c r="AS15" s="64"/>
      <c r="AT15" s="64"/>
      <c r="AU15" s="64"/>
      <c r="AV15" s="65"/>
      <c r="AW15" s="12"/>
      <c r="AX15" s="12"/>
      <c r="AY15" s="12"/>
      <c r="AZ15" s="12"/>
      <c r="BA15" s="12"/>
      <c r="BB15" s="12"/>
      <c r="BC15" s="12" t="s">
        <v>64</v>
      </c>
      <c r="BD15" s="15"/>
      <c r="BE15" s="15"/>
      <c r="BF15" s="15"/>
      <c r="BG15" s="15"/>
      <c r="BH15" s="15"/>
      <c r="BI15" s="15"/>
      <c r="BJ15" s="19"/>
      <c r="BK15" s="48">
        <f>BK16</f>
        <v>0</v>
      </c>
      <c r="BL15" s="49"/>
      <c r="BM15" s="20"/>
      <c r="BN15" s="15"/>
      <c r="BO15" s="15"/>
      <c r="BP15" s="15"/>
      <c r="BQ15" s="15"/>
      <c r="BR15" s="15"/>
      <c r="BS15" s="15"/>
      <c r="BT15" s="15"/>
      <c r="BU15" s="15"/>
      <c r="BV15" s="104">
        <f>BV16</f>
        <v>0</v>
      </c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48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49">
        <f>BV15</f>
        <v>0</v>
      </c>
      <c r="CY15" s="2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06"/>
      <c r="DM15" s="107"/>
      <c r="DN15" s="107"/>
      <c r="DO15" s="108"/>
      <c r="DP15" s="13"/>
      <c r="DQ15" s="13"/>
      <c r="DR15" s="13"/>
      <c r="DS15" s="13"/>
      <c r="DT15" s="13"/>
      <c r="DU15" s="13"/>
      <c r="DV15" s="13"/>
      <c r="DW15" s="13"/>
      <c r="DX15" s="13"/>
      <c r="DY15" s="104">
        <f>DY16</f>
        <v>0</v>
      </c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9"/>
      <c r="EL15" s="104">
        <f>BK15-BV15</f>
        <v>0</v>
      </c>
      <c r="EM15" s="105"/>
      <c r="EN15" s="105"/>
      <c r="EO15" s="105"/>
      <c r="EP15" s="105"/>
      <c r="EQ15" s="105"/>
      <c r="ER15" s="105"/>
      <c r="ES15" s="105"/>
      <c r="ET15" s="105"/>
      <c r="EU15" s="109"/>
      <c r="EV15" s="13"/>
      <c r="EW15" s="13"/>
      <c r="EX15" s="22"/>
      <c r="EY15" s="48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110">
        <f>BV15+EL15</f>
        <v>0</v>
      </c>
      <c r="FK15" s="111"/>
    </row>
    <row r="16" spans="1:167" ht="12.75">
      <c r="A16" s="120" t="s">
        <v>56</v>
      </c>
      <c r="B16" s="121"/>
      <c r="C16" s="121"/>
      <c r="D16" s="122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41"/>
      <c r="AK16" s="45"/>
      <c r="AL16" s="46"/>
      <c r="AM16" s="46"/>
      <c r="AN16" s="47"/>
      <c r="AO16" s="18"/>
      <c r="AP16" s="10"/>
      <c r="AQ16" s="115" t="s">
        <v>51</v>
      </c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7"/>
      <c r="BC16" s="10" t="s">
        <v>58</v>
      </c>
      <c r="BD16" s="15"/>
      <c r="BE16" s="15"/>
      <c r="BF16" s="15"/>
      <c r="BG16" s="15"/>
      <c r="BH16" s="15"/>
      <c r="BI16" s="15"/>
      <c r="BJ16" s="19"/>
      <c r="BK16" s="50">
        <v>0</v>
      </c>
      <c r="BL16" s="49"/>
      <c r="BM16" s="20"/>
      <c r="BN16" s="15"/>
      <c r="BO16" s="15"/>
      <c r="BP16" s="15"/>
      <c r="BQ16" s="15"/>
      <c r="BR16" s="15"/>
      <c r="BS16" s="15"/>
      <c r="BT16" s="15"/>
      <c r="BU16" s="15"/>
      <c r="BV16" s="118">
        <v>0</v>
      </c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50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49">
        <f>BV16</f>
        <v>0</v>
      </c>
      <c r="CY16" s="16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20"/>
      <c r="DM16" s="137"/>
      <c r="DN16" s="137"/>
      <c r="DO16" s="138"/>
      <c r="DP16" s="11"/>
      <c r="DQ16" s="11"/>
      <c r="DR16" s="11"/>
      <c r="DS16" s="11"/>
      <c r="DT16" s="11"/>
      <c r="DU16" s="11"/>
      <c r="DV16" s="11"/>
      <c r="DW16" s="11"/>
      <c r="DX16" s="11"/>
      <c r="DY16" s="118">
        <v>0</v>
      </c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40"/>
      <c r="EL16" s="118">
        <f>BK16-BV16</f>
        <v>0</v>
      </c>
      <c r="EM16" s="139"/>
      <c r="EN16" s="139"/>
      <c r="EO16" s="139"/>
      <c r="EP16" s="139"/>
      <c r="EQ16" s="139"/>
      <c r="ER16" s="139"/>
      <c r="ES16" s="139"/>
      <c r="ET16" s="139"/>
      <c r="EU16" s="140"/>
      <c r="EV16" s="13"/>
      <c r="EW16" s="13"/>
      <c r="EX16" s="22"/>
      <c r="EY16" s="48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110">
        <f>BV16+EL16</f>
        <v>0</v>
      </c>
      <c r="FK16" s="111"/>
    </row>
    <row r="17" spans="1:167" ht="12.75">
      <c r="A17" s="124" t="s">
        <v>53</v>
      </c>
      <c r="B17" s="125"/>
      <c r="C17" s="125"/>
      <c r="D17" s="12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41"/>
      <c r="AK17" s="45"/>
      <c r="AL17" s="46"/>
      <c r="AM17" s="46"/>
      <c r="AN17" s="47"/>
      <c r="AO17" s="18"/>
      <c r="AP17" s="10"/>
      <c r="AQ17" s="101" t="s">
        <v>34</v>
      </c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3"/>
      <c r="BC17" s="12" t="s">
        <v>65</v>
      </c>
      <c r="BD17" s="15"/>
      <c r="BE17" s="15"/>
      <c r="BF17" s="15"/>
      <c r="BG17" s="15"/>
      <c r="BH17" s="15"/>
      <c r="BI17" s="15"/>
      <c r="BJ17" s="19"/>
      <c r="BK17" s="48">
        <f>BK18+BK19</f>
        <v>13.2</v>
      </c>
      <c r="BL17" s="49"/>
      <c r="BM17" s="20"/>
      <c r="BN17" s="15"/>
      <c r="BO17" s="15"/>
      <c r="BP17" s="15"/>
      <c r="BQ17" s="15"/>
      <c r="BR17" s="15"/>
      <c r="BS17" s="15"/>
      <c r="BT17" s="15"/>
      <c r="BU17" s="15"/>
      <c r="BV17" s="104">
        <f>BV18+BV19</f>
        <v>0</v>
      </c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9"/>
      <c r="CI17" s="21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49">
        <f>CX18+CX19</f>
        <v>0</v>
      </c>
      <c r="CY17" s="16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20"/>
      <c r="DM17" s="121"/>
      <c r="DN17" s="121"/>
      <c r="DO17" s="122"/>
      <c r="DP17" s="11"/>
      <c r="DQ17" s="11"/>
      <c r="DR17" s="11"/>
      <c r="DS17" s="11"/>
      <c r="DT17" s="11"/>
      <c r="DU17" s="11"/>
      <c r="DV17" s="11"/>
      <c r="DW17" s="11"/>
      <c r="DX17" s="11"/>
      <c r="DY17" s="104">
        <f>CX17</f>
        <v>0</v>
      </c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9"/>
      <c r="EL17" s="104">
        <f>EL18+EL19</f>
        <v>1</v>
      </c>
      <c r="EM17" s="105"/>
      <c r="EN17" s="105"/>
      <c r="EO17" s="105"/>
      <c r="EP17" s="105"/>
      <c r="EQ17" s="105"/>
      <c r="ER17" s="105"/>
      <c r="ES17" s="105"/>
      <c r="ET17" s="105"/>
      <c r="EU17" s="109"/>
      <c r="EV17" s="13"/>
      <c r="EW17" s="13"/>
      <c r="EX17" s="22"/>
      <c r="EY17" s="48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110">
        <f>BV17+EL17</f>
        <v>1</v>
      </c>
      <c r="FK17" s="111"/>
    </row>
    <row r="18" spans="1:167" ht="12.75">
      <c r="A18" s="141" t="s">
        <v>55</v>
      </c>
      <c r="B18" s="142"/>
      <c r="C18" s="142"/>
      <c r="D18" s="143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41"/>
      <c r="AK18" s="45"/>
      <c r="AL18" s="46"/>
      <c r="AM18" s="46"/>
      <c r="AN18" s="47"/>
      <c r="AO18" s="18"/>
      <c r="AP18" s="10"/>
      <c r="AQ18" s="115" t="s">
        <v>34</v>
      </c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7"/>
      <c r="BC18" s="10" t="s">
        <v>59</v>
      </c>
      <c r="BD18" s="15"/>
      <c r="BE18" s="15"/>
      <c r="BF18" s="15"/>
      <c r="BG18" s="15"/>
      <c r="BH18" s="15"/>
      <c r="BI18" s="15"/>
      <c r="BJ18" s="19"/>
      <c r="BK18" s="50">
        <v>10</v>
      </c>
      <c r="BL18" s="49">
        <v>1000</v>
      </c>
      <c r="BM18" s="20"/>
      <c r="BN18" s="15"/>
      <c r="BO18" s="15"/>
      <c r="BP18" s="15"/>
      <c r="BQ18" s="15"/>
      <c r="BR18" s="15"/>
      <c r="BS18" s="15"/>
      <c r="BT18" s="15"/>
      <c r="BU18" s="15"/>
      <c r="BV18" s="118">
        <v>0</v>
      </c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23"/>
      <c r="CI18" s="21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49">
        <f>BV18</f>
        <v>0</v>
      </c>
      <c r="CY18" s="16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20"/>
      <c r="DM18" s="121"/>
      <c r="DN18" s="121"/>
      <c r="DO18" s="122"/>
      <c r="DP18" s="11"/>
      <c r="DQ18" s="11"/>
      <c r="DR18" s="11"/>
      <c r="DS18" s="11"/>
      <c r="DT18" s="11"/>
      <c r="DU18" s="11"/>
      <c r="DV18" s="11"/>
      <c r="DW18" s="11"/>
      <c r="DX18" s="11"/>
      <c r="DY18" s="118">
        <f>CX18</f>
        <v>0</v>
      </c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23"/>
      <c r="EL18" s="118">
        <v>0</v>
      </c>
      <c r="EM18" s="119"/>
      <c r="EN18" s="119"/>
      <c r="EO18" s="119"/>
      <c r="EP18" s="119"/>
      <c r="EQ18" s="119"/>
      <c r="ER18" s="119"/>
      <c r="ES18" s="119"/>
      <c r="ET18" s="119"/>
      <c r="EU18" s="119"/>
      <c r="EV18" s="24"/>
      <c r="EW18" s="24"/>
      <c r="EX18" s="24"/>
      <c r="EY18" s="21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110">
        <f>BV18+EL18</f>
        <v>0</v>
      </c>
      <c r="FK18" s="111"/>
    </row>
    <row r="19" spans="1:167" ht="12.75">
      <c r="A19" s="141" t="s">
        <v>57</v>
      </c>
      <c r="B19" s="142"/>
      <c r="C19" s="142"/>
      <c r="D19" s="143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41"/>
      <c r="AK19" s="17"/>
      <c r="AL19" s="38"/>
      <c r="AM19" s="38"/>
      <c r="AN19" s="18"/>
      <c r="AO19" s="18"/>
      <c r="AP19" s="10"/>
      <c r="AQ19" s="115" t="s">
        <v>34</v>
      </c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7"/>
      <c r="BC19" s="10" t="s">
        <v>60</v>
      </c>
      <c r="BD19" s="15"/>
      <c r="BE19" s="15"/>
      <c r="BF19" s="15"/>
      <c r="BG19" s="15"/>
      <c r="BH19" s="15"/>
      <c r="BI19" s="15"/>
      <c r="BJ19" s="19"/>
      <c r="BK19" s="21">
        <v>3.2</v>
      </c>
      <c r="BL19" s="30">
        <v>3200</v>
      </c>
      <c r="BM19" s="30"/>
      <c r="BN19" s="14"/>
      <c r="BO19" s="14"/>
      <c r="BP19" s="14"/>
      <c r="BQ19" s="14"/>
      <c r="BR19" s="14"/>
      <c r="BS19" s="14"/>
      <c r="BT19" s="14"/>
      <c r="BU19" s="14"/>
      <c r="BV19" s="118">
        <v>0</v>
      </c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23"/>
      <c r="CI19" s="21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14">
        <f>BV19</f>
        <v>0</v>
      </c>
      <c r="CY19" s="16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20"/>
      <c r="DM19" s="121"/>
      <c r="DN19" s="121"/>
      <c r="DO19" s="122"/>
      <c r="DP19" s="11"/>
      <c r="DQ19" s="11"/>
      <c r="DR19" s="11"/>
      <c r="DS19" s="11"/>
      <c r="DT19" s="11"/>
      <c r="DU19" s="11"/>
      <c r="DV19" s="11"/>
      <c r="DW19" s="11"/>
      <c r="DX19" s="11"/>
      <c r="DY19" s="118">
        <f>CX19</f>
        <v>0</v>
      </c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23"/>
      <c r="EL19" s="118">
        <v>1</v>
      </c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44"/>
      <c r="EZ19" s="53"/>
      <c r="FA19" s="53"/>
      <c r="FB19" s="53"/>
      <c r="FC19" s="53"/>
      <c r="FD19" s="53"/>
      <c r="FE19" s="53"/>
      <c r="FF19" s="53"/>
      <c r="FG19" s="53"/>
      <c r="FH19" s="53"/>
      <c r="FI19" s="55"/>
      <c r="FJ19" s="118">
        <f>BV19+EL19</f>
        <v>1</v>
      </c>
      <c r="FK19" s="123"/>
    </row>
    <row r="20" spans="1:167" ht="12.75">
      <c r="A20" s="98" t="s">
        <v>18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127"/>
      <c r="AL20" s="127"/>
      <c r="AM20" s="127"/>
      <c r="AN20" s="127"/>
      <c r="AO20" s="94"/>
      <c r="AP20" s="94"/>
      <c r="AQ20" s="94" t="s">
        <v>28</v>
      </c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12" t="s">
        <v>39</v>
      </c>
      <c r="BD20" s="88">
        <f>BD21+BK22+BK23</f>
        <v>44.6</v>
      </c>
      <c r="BE20" s="88"/>
      <c r="BF20" s="88"/>
      <c r="BG20" s="88"/>
      <c r="BH20" s="88"/>
      <c r="BI20" s="88"/>
      <c r="BJ20" s="88"/>
      <c r="BK20" s="128"/>
      <c r="BL20" s="128"/>
      <c r="BM20" s="88"/>
      <c r="BN20" s="88"/>
      <c r="BO20" s="88"/>
      <c r="BP20" s="88"/>
      <c r="BQ20" s="88"/>
      <c r="BR20" s="88"/>
      <c r="BS20" s="88"/>
      <c r="BT20" s="88"/>
      <c r="BU20" s="88"/>
      <c r="BV20" s="88">
        <f>BV21+BV22+CG23</f>
        <v>31.85</v>
      </c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128">
        <f>CI21+CI22+CI23</f>
        <v>31.85</v>
      </c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88">
        <f>CI20</f>
        <v>31.85</v>
      </c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88">
        <f>BD20-BV20</f>
        <v>12.75</v>
      </c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88">
        <f>BV20-DY20</f>
        <v>0</v>
      </c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129"/>
      <c r="FK20" s="129"/>
    </row>
    <row r="21" spans="1:167" ht="12.75">
      <c r="A21" s="130" t="s">
        <v>23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1"/>
      <c r="AL21" s="131"/>
      <c r="AM21" s="131"/>
      <c r="AN21" s="131"/>
      <c r="AO21" s="90"/>
      <c r="AP21" s="90"/>
      <c r="AQ21" s="90" t="s">
        <v>28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10" t="s">
        <v>40</v>
      </c>
      <c r="BD21" s="91">
        <v>35</v>
      </c>
      <c r="BE21" s="91"/>
      <c r="BF21" s="91"/>
      <c r="BG21" s="91"/>
      <c r="BH21" s="91"/>
      <c r="BI21" s="91"/>
      <c r="BJ21" s="91"/>
      <c r="BK21" s="132"/>
      <c r="BL21" s="132"/>
      <c r="BM21" s="91"/>
      <c r="BN21" s="91"/>
      <c r="BO21" s="91"/>
      <c r="BP21" s="91"/>
      <c r="BQ21" s="91"/>
      <c r="BR21" s="91"/>
      <c r="BS21" s="91"/>
      <c r="BT21" s="91"/>
      <c r="BU21" s="91"/>
      <c r="BV21" s="91">
        <v>31.85</v>
      </c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132">
        <f>BV21</f>
        <v>31.85</v>
      </c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1">
        <f>CI21</f>
        <v>31.85</v>
      </c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1">
        <f>BD21-BV21</f>
        <v>3.1499999999999986</v>
      </c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132">
        <f>BV21+EL21</f>
        <v>35</v>
      </c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</row>
    <row r="22" spans="1:167" ht="12.75">
      <c r="A22" s="141" t="s">
        <v>52</v>
      </c>
      <c r="B22" s="142"/>
      <c r="C22" s="142"/>
      <c r="D22" s="143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41"/>
      <c r="AK22" s="17"/>
      <c r="AL22" s="38"/>
      <c r="AM22" s="38"/>
      <c r="AN22" s="18"/>
      <c r="AO22" s="18"/>
      <c r="AP22" s="10"/>
      <c r="AQ22" s="115" t="s">
        <v>28</v>
      </c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7"/>
      <c r="BC22" s="10" t="s">
        <v>54</v>
      </c>
      <c r="BD22" s="14"/>
      <c r="BE22" s="14"/>
      <c r="BF22" s="14"/>
      <c r="BG22" s="14"/>
      <c r="BH22" s="14"/>
      <c r="BI22" s="14"/>
      <c r="BJ22" s="21"/>
      <c r="BK22" s="21">
        <v>4.6</v>
      </c>
      <c r="BL22" s="30">
        <v>9600</v>
      </c>
      <c r="BM22" s="30"/>
      <c r="BN22" s="14"/>
      <c r="BO22" s="14"/>
      <c r="BP22" s="14"/>
      <c r="BQ22" s="14"/>
      <c r="BR22" s="14"/>
      <c r="BS22" s="14"/>
      <c r="BT22" s="14"/>
      <c r="BU22" s="14"/>
      <c r="BV22" s="118">
        <v>0</v>
      </c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23"/>
      <c r="CI22" s="132">
        <f>BV22</f>
        <v>0</v>
      </c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6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20"/>
      <c r="DM22" s="121"/>
      <c r="DN22" s="121"/>
      <c r="DO22" s="122"/>
      <c r="DP22" s="11"/>
      <c r="DQ22" s="11"/>
      <c r="DR22" s="11"/>
      <c r="DS22" s="11"/>
      <c r="DT22" s="11"/>
      <c r="DU22" s="11"/>
      <c r="DV22" s="11"/>
      <c r="DW22" s="11"/>
      <c r="DX22" s="11"/>
      <c r="DY22" s="104">
        <f>CX22</f>
        <v>0</v>
      </c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9"/>
      <c r="EL22" s="104">
        <v>0</v>
      </c>
      <c r="EM22" s="105"/>
      <c r="EN22" s="105"/>
      <c r="EO22" s="105"/>
      <c r="EP22" s="105"/>
      <c r="EQ22" s="105"/>
      <c r="ER22" s="105"/>
      <c r="ES22" s="105"/>
      <c r="ET22" s="105"/>
      <c r="EU22" s="109"/>
      <c r="EV22" s="13"/>
      <c r="EW22" s="13"/>
      <c r="EX22" s="22"/>
      <c r="EY22" s="1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105">
        <f>BV22+EL22</f>
        <v>0</v>
      </c>
      <c r="FK22" s="109"/>
    </row>
    <row r="23" spans="1:167" ht="12.75">
      <c r="A23" s="141" t="s">
        <v>79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3"/>
      <c r="AK23" s="68"/>
      <c r="AL23" s="69"/>
      <c r="AM23" s="69"/>
      <c r="AN23" s="25"/>
      <c r="AO23" s="18"/>
      <c r="AP23" s="10"/>
      <c r="AQ23" s="115" t="s">
        <v>28</v>
      </c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7"/>
      <c r="BC23" s="10" t="s">
        <v>54</v>
      </c>
      <c r="BD23" s="14"/>
      <c r="BE23" s="14"/>
      <c r="BF23" s="14"/>
      <c r="BG23" s="14"/>
      <c r="BH23" s="14"/>
      <c r="BI23" s="14"/>
      <c r="BJ23" s="21"/>
      <c r="BK23" s="118">
        <v>5</v>
      </c>
      <c r="BL23" s="123"/>
      <c r="BM23" s="30"/>
      <c r="BN23" s="14"/>
      <c r="BO23" s="14"/>
      <c r="BP23" s="14"/>
      <c r="BQ23" s="14"/>
      <c r="BR23" s="14"/>
      <c r="BS23" s="14"/>
      <c r="BT23" s="14"/>
      <c r="BU23" s="14"/>
      <c r="BV23" s="118">
        <v>0</v>
      </c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23"/>
      <c r="CI23" s="132">
        <f>BV23</f>
        <v>0</v>
      </c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6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37"/>
      <c r="DM23" s="24"/>
      <c r="DN23" s="24"/>
      <c r="DO23" s="16"/>
      <c r="DP23" s="11"/>
      <c r="DQ23" s="11"/>
      <c r="DR23" s="11"/>
      <c r="DS23" s="11"/>
      <c r="DT23" s="11"/>
      <c r="DU23" s="11"/>
      <c r="DV23" s="11"/>
      <c r="DW23" s="11"/>
      <c r="DX23" s="11"/>
      <c r="DY23" s="19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20"/>
      <c r="EL23" s="19"/>
      <c r="EM23" s="67"/>
      <c r="EN23" s="67"/>
      <c r="EO23" s="67"/>
      <c r="EP23" s="67"/>
      <c r="EQ23" s="67"/>
      <c r="ER23" s="67"/>
      <c r="ES23" s="67"/>
      <c r="ET23" s="67"/>
      <c r="EU23" s="20">
        <v>0</v>
      </c>
      <c r="EV23" s="13"/>
      <c r="EW23" s="13"/>
      <c r="EX23" s="22"/>
      <c r="EY23" s="70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105">
        <f>BV23+EL23</f>
        <v>0</v>
      </c>
      <c r="FK23" s="109"/>
    </row>
    <row r="24" spans="1:167" ht="12.75">
      <c r="A24" s="98" t="s">
        <v>19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127"/>
      <c r="AL24" s="127"/>
      <c r="AM24" s="127"/>
      <c r="AN24" s="127"/>
      <c r="AO24" s="94"/>
      <c r="AP24" s="94"/>
      <c r="AQ24" s="94" t="s">
        <v>29</v>
      </c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12" t="s">
        <v>41</v>
      </c>
      <c r="BD24" s="88">
        <f>BD25+BD26+BK27</f>
        <v>5</v>
      </c>
      <c r="BE24" s="88"/>
      <c r="BF24" s="88"/>
      <c r="BG24" s="88"/>
      <c r="BH24" s="88"/>
      <c r="BI24" s="88"/>
      <c r="BJ24" s="88"/>
      <c r="BK24" s="128"/>
      <c r="BL24" s="128"/>
      <c r="BM24" s="88"/>
      <c r="BN24" s="88"/>
      <c r="BO24" s="88"/>
      <c r="BP24" s="88"/>
      <c r="BQ24" s="88"/>
      <c r="BR24" s="88"/>
      <c r="BS24" s="88"/>
      <c r="BT24" s="88"/>
      <c r="BU24" s="88"/>
      <c r="BV24" s="88">
        <f>BV25+BV26+BV27</f>
        <v>0</v>
      </c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128">
        <f>CI25+CX26+CI27</f>
        <v>0</v>
      </c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88">
        <f>CI24</f>
        <v>0</v>
      </c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88">
        <v>0</v>
      </c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128">
        <f>BV24+EL24</f>
        <v>0</v>
      </c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</row>
    <row r="25" spans="1:167" ht="12.75">
      <c r="A25" s="130" t="s">
        <v>20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90"/>
      <c r="AL25" s="90"/>
      <c r="AM25" s="90"/>
      <c r="AN25" s="90"/>
      <c r="AO25" s="90"/>
      <c r="AP25" s="90"/>
      <c r="AQ25" s="90" t="s">
        <v>29</v>
      </c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10" t="s">
        <v>42</v>
      </c>
      <c r="BD25" s="91">
        <v>0</v>
      </c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>
        <v>0</v>
      </c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132">
        <f>BV25</f>
        <v>0</v>
      </c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1">
        <f>CI25</f>
        <v>0</v>
      </c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1">
        <f>BD25-BV25</f>
        <v>0</v>
      </c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128">
        <f>BV25+EL25</f>
        <v>0</v>
      </c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</row>
    <row r="26" spans="1:167" ht="12.75">
      <c r="A26" s="130" t="s">
        <v>30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90"/>
      <c r="AL26" s="90"/>
      <c r="AM26" s="90"/>
      <c r="AN26" s="90"/>
      <c r="AO26" s="90"/>
      <c r="AP26" s="10"/>
      <c r="AQ26" s="90" t="s">
        <v>29</v>
      </c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10" t="s">
        <v>43</v>
      </c>
      <c r="BD26" s="91">
        <v>5</v>
      </c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>
        <v>0</v>
      </c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118"/>
      <c r="CI26" s="34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0">
        <v>0</v>
      </c>
      <c r="CY26" s="122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11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11"/>
      <c r="DY26" s="91">
        <f>CI26</f>
        <v>0</v>
      </c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1">
        <v>0</v>
      </c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120"/>
      <c r="EY26" s="56"/>
      <c r="EZ26" s="119">
        <f>BV26+EL26</f>
        <v>0</v>
      </c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2"/>
    </row>
    <row r="27" spans="1:167" ht="26.25" customHeight="1" hidden="1">
      <c r="A27" s="141" t="s">
        <v>73</v>
      </c>
      <c r="B27" s="142"/>
      <c r="C27" s="142"/>
      <c r="D27" s="143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115"/>
      <c r="AL27" s="116"/>
      <c r="AM27" s="116"/>
      <c r="AN27" s="117"/>
      <c r="AO27" s="10"/>
      <c r="AP27" s="10"/>
      <c r="AQ27" s="90" t="s">
        <v>68</v>
      </c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10" t="s">
        <v>72</v>
      </c>
      <c r="BD27" s="14"/>
      <c r="BE27" s="14"/>
      <c r="BF27" s="14"/>
      <c r="BG27" s="14"/>
      <c r="BH27" s="14"/>
      <c r="BI27" s="14"/>
      <c r="BJ27" s="14"/>
      <c r="BK27" s="146"/>
      <c r="BL27" s="147"/>
      <c r="BM27" s="14"/>
      <c r="BN27" s="14"/>
      <c r="BO27" s="14"/>
      <c r="BP27" s="14"/>
      <c r="BQ27" s="14"/>
      <c r="BR27" s="14"/>
      <c r="BS27" s="14"/>
      <c r="BT27" s="14"/>
      <c r="BU27" s="14"/>
      <c r="BV27" s="118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23"/>
      <c r="CI27" s="118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23"/>
      <c r="CY27" s="16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20"/>
      <c r="DM27" s="121"/>
      <c r="DN27" s="121"/>
      <c r="DO27" s="122"/>
      <c r="DP27" s="11"/>
      <c r="DQ27" s="11"/>
      <c r="DR27" s="11"/>
      <c r="DS27" s="11"/>
      <c r="DT27" s="11"/>
      <c r="DU27" s="11"/>
      <c r="DV27" s="11"/>
      <c r="DW27" s="11"/>
      <c r="DX27" s="11"/>
      <c r="DY27" s="118"/>
      <c r="DZ27" s="119"/>
      <c r="EA27" s="119"/>
      <c r="EB27" s="119"/>
      <c r="EC27" s="119"/>
      <c r="ED27" s="119"/>
      <c r="EE27" s="119"/>
      <c r="EF27" s="123"/>
      <c r="EG27" s="11"/>
      <c r="EH27" s="11"/>
      <c r="EI27" s="11"/>
      <c r="EJ27" s="11"/>
      <c r="EK27" s="11"/>
      <c r="EL27" s="118">
        <v>0</v>
      </c>
      <c r="EM27" s="119"/>
      <c r="EN27" s="119"/>
      <c r="EO27" s="119"/>
      <c r="EP27" s="119"/>
      <c r="EQ27" s="119"/>
      <c r="ER27" s="119"/>
      <c r="ES27" s="119"/>
      <c r="ET27" s="119"/>
      <c r="EU27" s="123"/>
      <c r="EV27" s="11"/>
      <c r="EW27" s="11"/>
      <c r="EX27" s="37"/>
      <c r="EY27" s="62"/>
      <c r="EZ27" s="119">
        <f>BV27-DY27</f>
        <v>0</v>
      </c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2"/>
    </row>
    <row r="28" spans="1:167" ht="12.75">
      <c r="A28" s="98" t="s">
        <v>22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4"/>
      <c r="AL28" s="94"/>
      <c r="AM28" s="94"/>
      <c r="AN28" s="94"/>
      <c r="AO28" s="94"/>
      <c r="AP28" s="94"/>
      <c r="AQ28" s="94" t="s">
        <v>31</v>
      </c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12" t="s">
        <v>44</v>
      </c>
      <c r="BD28" s="88">
        <f>BD30+BK29+BK31</f>
        <v>47.858</v>
      </c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>
        <f>BV29+CG30+BV31</f>
        <v>0</v>
      </c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148">
        <f>CI29+CX30+CI31</f>
        <v>0</v>
      </c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88">
        <f>CI28</f>
        <v>0</v>
      </c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88">
        <f>BD28-BV28</f>
        <v>47.858</v>
      </c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128">
        <f aca="true" t="shared" si="1" ref="EY28:EY33">BV28+EL28</f>
        <v>47.858</v>
      </c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</row>
    <row r="29" spans="1:167" ht="12.75">
      <c r="A29" s="112" t="s">
        <v>69</v>
      </c>
      <c r="B29" s="113"/>
      <c r="C29" s="113"/>
      <c r="D29" s="114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101"/>
      <c r="AL29" s="102"/>
      <c r="AM29" s="102"/>
      <c r="AN29" s="103"/>
      <c r="AO29" s="12"/>
      <c r="AP29" s="12"/>
      <c r="AQ29" s="90" t="s">
        <v>31</v>
      </c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10" t="s">
        <v>70</v>
      </c>
      <c r="BD29" s="14"/>
      <c r="BE29" s="14"/>
      <c r="BF29" s="14"/>
      <c r="BG29" s="14"/>
      <c r="BH29" s="14"/>
      <c r="BI29" s="14"/>
      <c r="BJ29" s="14"/>
      <c r="BK29" s="118">
        <v>10</v>
      </c>
      <c r="BL29" s="123"/>
      <c r="BM29" s="14"/>
      <c r="BN29" s="14"/>
      <c r="BO29" s="14"/>
      <c r="BP29" s="14"/>
      <c r="BQ29" s="14"/>
      <c r="BR29" s="14"/>
      <c r="BS29" s="14"/>
      <c r="BT29" s="14"/>
      <c r="BU29" s="14"/>
      <c r="BV29" s="118">
        <v>0</v>
      </c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23"/>
      <c r="CI29" s="118">
        <v>0</v>
      </c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23"/>
      <c r="CY29" s="16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20"/>
      <c r="DM29" s="121"/>
      <c r="DN29" s="121"/>
      <c r="DO29" s="122"/>
      <c r="DP29" s="11"/>
      <c r="DQ29" s="11"/>
      <c r="DR29" s="11"/>
      <c r="DS29" s="11"/>
      <c r="DT29" s="11"/>
      <c r="DU29" s="11"/>
      <c r="DV29" s="11"/>
      <c r="DW29" s="11"/>
      <c r="DX29" s="11"/>
      <c r="DY29" s="118">
        <v>0</v>
      </c>
      <c r="DZ29" s="119"/>
      <c r="EA29" s="119"/>
      <c r="EB29" s="119"/>
      <c r="EC29" s="119"/>
      <c r="ED29" s="119"/>
      <c r="EE29" s="119"/>
      <c r="EF29" s="123"/>
      <c r="EG29" s="11"/>
      <c r="EH29" s="11"/>
      <c r="EI29" s="11"/>
      <c r="EJ29" s="11"/>
      <c r="EK29" s="11"/>
      <c r="EL29" s="118">
        <v>0</v>
      </c>
      <c r="EM29" s="119"/>
      <c r="EN29" s="119"/>
      <c r="EO29" s="119"/>
      <c r="EP29" s="119"/>
      <c r="EQ29" s="119"/>
      <c r="ER29" s="119"/>
      <c r="ES29" s="119"/>
      <c r="ET29" s="119"/>
      <c r="EU29" s="123"/>
      <c r="EV29" s="11"/>
      <c r="EW29" s="11"/>
      <c r="EX29" s="11"/>
      <c r="EY29" s="128">
        <f t="shared" si="1"/>
        <v>0</v>
      </c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</row>
    <row r="30" spans="1:167" ht="12.75">
      <c r="A30" s="149" t="s">
        <v>24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94"/>
      <c r="AL30" s="94"/>
      <c r="AM30" s="94"/>
      <c r="AN30" s="94"/>
      <c r="AO30" s="94"/>
      <c r="AP30" s="12"/>
      <c r="AQ30" s="90" t="s">
        <v>31</v>
      </c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10" t="s">
        <v>45</v>
      </c>
      <c r="BD30" s="91">
        <v>37.858</v>
      </c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118">
        <v>0</v>
      </c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23"/>
      <c r="CI30" s="21"/>
      <c r="CJ30" s="29"/>
      <c r="CK30" s="29"/>
      <c r="CL30" s="2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30">
        <v>0</v>
      </c>
      <c r="CY30" s="122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11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11"/>
      <c r="DY30" s="91">
        <v>0</v>
      </c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1">
        <f>BD30-CG30</f>
        <v>37.858</v>
      </c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128">
        <f t="shared" si="1"/>
        <v>37.858</v>
      </c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</row>
    <row r="31" spans="1:167" ht="12.75" customHeight="1" hidden="1">
      <c r="A31" s="112" t="s">
        <v>76</v>
      </c>
      <c r="B31" s="113"/>
      <c r="C31" s="113"/>
      <c r="D31" s="114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101"/>
      <c r="AL31" s="102"/>
      <c r="AM31" s="102"/>
      <c r="AN31" s="103"/>
      <c r="AO31" s="12"/>
      <c r="AP31" s="12"/>
      <c r="AQ31" s="90" t="s">
        <v>31</v>
      </c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10" t="s">
        <v>71</v>
      </c>
      <c r="BD31" s="14"/>
      <c r="BE31" s="14"/>
      <c r="BF31" s="14"/>
      <c r="BG31" s="14"/>
      <c r="BH31" s="14"/>
      <c r="BI31" s="14"/>
      <c r="BJ31" s="14"/>
      <c r="BK31" s="118">
        <v>0</v>
      </c>
      <c r="BL31" s="123"/>
      <c r="BM31" s="14"/>
      <c r="BN31" s="14"/>
      <c r="BO31" s="14"/>
      <c r="BP31" s="14"/>
      <c r="BQ31" s="14"/>
      <c r="BR31" s="14"/>
      <c r="BS31" s="14"/>
      <c r="BT31" s="14"/>
      <c r="BU31" s="14"/>
      <c r="BV31" s="118">
        <v>0</v>
      </c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23"/>
      <c r="CI31" s="118">
        <v>0</v>
      </c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23"/>
      <c r="CY31" s="16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20"/>
      <c r="DM31" s="121"/>
      <c r="DN31" s="121"/>
      <c r="DO31" s="122"/>
      <c r="DP31" s="11"/>
      <c r="DQ31" s="11"/>
      <c r="DR31" s="11"/>
      <c r="DS31" s="11"/>
      <c r="DT31" s="11"/>
      <c r="DU31" s="11"/>
      <c r="DV31" s="11"/>
      <c r="DW31" s="11"/>
      <c r="DX31" s="11"/>
      <c r="DY31" s="118"/>
      <c r="DZ31" s="119"/>
      <c r="EA31" s="119"/>
      <c r="EB31" s="119"/>
      <c r="EC31" s="119"/>
      <c r="ED31" s="119"/>
      <c r="EE31" s="119"/>
      <c r="EF31" s="123"/>
      <c r="EG31" s="11"/>
      <c r="EH31" s="11"/>
      <c r="EI31" s="11"/>
      <c r="EJ31" s="11"/>
      <c r="EK31" s="11"/>
      <c r="EL31" s="118">
        <v>0</v>
      </c>
      <c r="EM31" s="119"/>
      <c r="EN31" s="119"/>
      <c r="EO31" s="119"/>
      <c r="EP31" s="119"/>
      <c r="EQ31" s="119"/>
      <c r="ER31" s="119"/>
      <c r="ES31" s="119"/>
      <c r="ET31" s="119"/>
      <c r="EU31" s="123"/>
      <c r="EV31" s="11"/>
      <c r="EW31" s="11"/>
      <c r="EX31" s="11"/>
      <c r="EY31" s="128">
        <f t="shared" si="1"/>
        <v>0</v>
      </c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</row>
    <row r="32" spans="1:167" ht="12.75">
      <c r="A32" s="98" t="s">
        <v>33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4"/>
      <c r="AL32" s="94"/>
      <c r="AM32" s="94"/>
      <c r="AN32" s="94"/>
      <c r="AO32" s="94"/>
      <c r="AP32" s="94"/>
      <c r="AQ32" s="94" t="s">
        <v>32</v>
      </c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12" t="s">
        <v>46</v>
      </c>
      <c r="BD32" s="88">
        <f>BD33+BD34+BD35</f>
        <v>26.860999999999997</v>
      </c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>
        <f>BV33+BV34+BV35</f>
        <v>15.725</v>
      </c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128">
        <f>CI33+CI34+CX35</f>
        <v>12827.9</v>
      </c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88">
        <f>CI32</f>
        <v>12827.9</v>
      </c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88">
        <f>BD32-BV32</f>
        <v>11.135999999999997</v>
      </c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128">
        <f t="shared" si="1"/>
        <v>26.860999999999997</v>
      </c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</row>
    <row r="33" spans="1:167" ht="12.75">
      <c r="A33" s="130" t="s">
        <v>21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90"/>
      <c r="AL33" s="90"/>
      <c r="AM33" s="90"/>
      <c r="AN33" s="90"/>
      <c r="AO33" s="90"/>
      <c r="AP33" s="90"/>
      <c r="AQ33" s="90" t="s">
        <v>32</v>
      </c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10" t="s">
        <v>47</v>
      </c>
      <c r="BD33" s="91">
        <v>15.136</v>
      </c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>
        <v>4</v>
      </c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132">
        <v>4000</v>
      </c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1">
        <f>CI33</f>
        <v>4000</v>
      </c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1">
        <f>BD33-BV33</f>
        <v>11.136</v>
      </c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128">
        <f t="shared" si="1"/>
        <v>15.136</v>
      </c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</row>
    <row r="34" spans="1:167" ht="12.75">
      <c r="A34" s="112" t="s">
        <v>75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4"/>
      <c r="AK34" s="90"/>
      <c r="AL34" s="90"/>
      <c r="AM34" s="90"/>
      <c r="AN34" s="90"/>
      <c r="AO34" s="90"/>
      <c r="AP34" s="10"/>
      <c r="AQ34" s="90" t="s">
        <v>32</v>
      </c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17" t="s">
        <v>74</v>
      </c>
      <c r="BD34" s="120">
        <v>8.825</v>
      </c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2"/>
      <c r="BV34" s="120">
        <v>8.825</v>
      </c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2"/>
      <c r="CI34" s="120">
        <v>8825</v>
      </c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2"/>
      <c r="CY34" s="122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11"/>
      <c r="DL34" s="120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2"/>
      <c r="DX34" s="11"/>
      <c r="DY34" s="91">
        <f>CI34</f>
        <v>8825</v>
      </c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88">
        <v>0</v>
      </c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104"/>
      <c r="EY34" s="37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0">
        <f>BV34+EL34</f>
        <v>8.825</v>
      </c>
    </row>
    <row r="35" spans="1:167" ht="23.25" customHeight="1">
      <c r="A35" s="141" t="s">
        <v>77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3"/>
      <c r="AK35" s="94"/>
      <c r="AL35" s="94"/>
      <c r="AM35" s="94"/>
      <c r="AN35" s="94"/>
      <c r="AO35" s="94"/>
      <c r="AP35" s="12"/>
      <c r="AQ35" s="90" t="s">
        <v>32</v>
      </c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10" t="s">
        <v>78</v>
      </c>
      <c r="BD35" s="96">
        <v>2.9</v>
      </c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>
        <v>2.9</v>
      </c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106"/>
      <c r="CI35" s="104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23">
        <f>BV35</f>
        <v>2.9</v>
      </c>
      <c r="CY35" s="108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13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13"/>
      <c r="DY35" s="96">
        <f>BV35</f>
        <v>2.9</v>
      </c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104">
        <v>0</v>
      </c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9"/>
      <c r="EY35" s="128">
        <f>EL35+BV35</f>
        <v>2.9</v>
      </c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</row>
    <row r="36" spans="1:167" ht="36.75" customHeight="1">
      <c r="A36" s="150" t="s">
        <v>84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2"/>
      <c r="AK36" s="94"/>
      <c r="AL36" s="94"/>
      <c r="AM36" s="94"/>
      <c r="AN36" s="94"/>
      <c r="AO36" s="94"/>
      <c r="AP36" s="12"/>
      <c r="AQ36" s="90" t="s">
        <v>85</v>
      </c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12" t="s">
        <v>86</v>
      </c>
      <c r="BD36" s="95">
        <v>4283.00085</v>
      </c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88">
        <v>2730.66847</v>
      </c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106"/>
      <c r="CI36" s="104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23"/>
      <c r="CY36" s="108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13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13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5">
        <v>1389.25033</v>
      </c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128">
        <f>EL36+BV36</f>
        <v>4119.9188</v>
      </c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</row>
    <row r="37" spans="1:167" ht="12.75">
      <c r="A37" s="157" t="s">
        <v>83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0" t="s">
        <v>9</v>
      </c>
      <c r="AL37" s="90"/>
      <c r="AM37" s="90"/>
      <c r="AN37" s="90"/>
      <c r="AO37" s="90"/>
      <c r="AP37" s="10"/>
      <c r="AQ37" s="90" t="s">
        <v>10</v>
      </c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10"/>
      <c r="BD37" s="91">
        <f>BD7+BD36</f>
        <v>5183.00085</v>
      </c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>
        <v>0</v>
      </c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120"/>
      <c r="CI37" s="120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6"/>
      <c r="CY37" s="122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11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11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 t="s">
        <v>10</v>
      </c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88">
        <f>EY7+EY36</f>
        <v>5011</v>
      </c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</row>
    <row r="38" spans="1:167" ht="12.75">
      <c r="A38" s="153"/>
      <c r="B38" s="153"/>
      <c r="C38" s="153"/>
      <c r="D38" s="153"/>
      <c r="E38" s="57"/>
      <c r="F38" s="2"/>
      <c r="G38" s="2"/>
      <c r="H38" s="2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5"/>
      <c r="Z38" s="155"/>
      <c r="AA38" s="155"/>
      <c r="AB38" s="155"/>
      <c r="AC38" s="156"/>
      <c r="AD38" s="156"/>
      <c r="AE38" s="156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5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2"/>
      <c r="BM38" s="2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2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2"/>
      <c r="CZ38" s="2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2"/>
      <c r="DX38" s="2"/>
      <c r="DY38" s="4"/>
      <c r="DZ38" s="4"/>
      <c r="EA38" s="5"/>
      <c r="EB38" s="5"/>
      <c r="EC38" s="5"/>
      <c r="ED38" s="2"/>
      <c r="EE38" s="2"/>
      <c r="EF38" s="2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4"/>
      <c r="EX38" s="4"/>
      <c r="EY38" s="4"/>
      <c r="EZ38" s="4"/>
      <c r="FA38" s="4"/>
      <c r="FB38" s="6"/>
      <c r="FC38" s="6"/>
      <c r="FD38" s="2"/>
      <c r="FE38" s="2"/>
      <c r="FF38" s="2"/>
      <c r="FG38" s="2"/>
      <c r="FH38" s="2"/>
      <c r="FI38" s="2"/>
      <c r="FJ38" s="2"/>
      <c r="FK38" s="2"/>
    </row>
    <row r="40" ht="12.75">
      <c r="C40" t="s">
        <v>67</v>
      </c>
    </row>
  </sheetData>
  <sheetProtection/>
  <mergeCells count="330">
    <mergeCell ref="A38:D38"/>
    <mergeCell ref="I38:X38"/>
    <mergeCell ref="Y38:AB38"/>
    <mergeCell ref="AC38:AE38"/>
    <mergeCell ref="FJ23:FK23"/>
    <mergeCell ref="DY37:EK37"/>
    <mergeCell ref="EL37:EX37"/>
    <mergeCell ref="EY37:FK37"/>
    <mergeCell ref="A37:AJ37"/>
    <mergeCell ref="AK37:AO37"/>
    <mergeCell ref="AQ37:BB37"/>
    <mergeCell ref="BD37:BU37"/>
    <mergeCell ref="BV37:CH37"/>
    <mergeCell ref="CI37:CW37"/>
    <mergeCell ref="CI36:CW36"/>
    <mergeCell ref="CY36:DJ36"/>
    <mergeCell ref="DL36:DW36"/>
    <mergeCell ref="CY37:DJ37"/>
    <mergeCell ref="DL37:DW37"/>
    <mergeCell ref="DY36:EK36"/>
    <mergeCell ref="EL36:EX36"/>
    <mergeCell ref="EY36:FK36"/>
    <mergeCell ref="CY35:DJ35"/>
    <mergeCell ref="DL35:DW35"/>
    <mergeCell ref="DY35:EK35"/>
    <mergeCell ref="EL35:EX35"/>
    <mergeCell ref="EY35:FK35"/>
    <mergeCell ref="A34:AJ34"/>
    <mergeCell ref="AK35:AO35"/>
    <mergeCell ref="AQ35:BB35"/>
    <mergeCell ref="BD35:BU35"/>
    <mergeCell ref="BV35:CH35"/>
    <mergeCell ref="A36:AJ36"/>
    <mergeCell ref="AK36:AO36"/>
    <mergeCell ref="AQ36:BB36"/>
    <mergeCell ref="BD36:BU36"/>
    <mergeCell ref="BV36:CH36"/>
    <mergeCell ref="AK34:AO34"/>
    <mergeCell ref="AQ34:BB34"/>
    <mergeCell ref="BD34:BU34"/>
    <mergeCell ref="BV34:CH34"/>
    <mergeCell ref="A35:AJ35"/>
    <mergeCell ref="DL34:DW34"/>
    <mergeCell ref="DY34:EK34"/>
    <mergeCell ref="EL34:EX34"/>
    <mergeCell ref="CY34:DJ34"/>
    <mergeCell ref="EY33:FK33"/>
    <mergeCell ref="CI35:CW35"/>
    <mergeCell ref="CI34:CX34"/>
    <mergeCell ref="CI33:CX33"/>
    <mergeCell ref="CY33:DK33"/>
    <mergeCell ref="DL33:DX33"/>
    <mergeCell ref="A33:AJ33"/>
    <mergeCell ref="AK33:AP33"/>
    <mergeCell ref="AQ33:BB33"/>
    <mergeCell ref="BD33:BU33"/>
    <mergeCell ref="BV33:CH33"/>
    <mergeCell ref="EL33:EX33"/>
    <mergeCell ref="DY33:EK33"/>
    <mergeCell ref="AK31:AN31"/>
    <mergeCell ref="AQ31:BB31"/>
    <mergeCell ref="BK31:BL31"/>
    <mergeCell ref="BV31:CH31"/>
    <mergeCell ref="EY31:FK31"/>
    <mergeCell ref="CY32:DK32"/>
    <mergeCell ref="DL32:DX32"/>
    <mergeCell ref="DY32:EK32"/>
    <mergeCell ref="EL32:EX32"/>
    <mergeCell ref="EY32:FK32"/>
    <mergeCell ref="A32:AJ32"/>
    <mergeCell ref="AK32:AP32"/>
    <mergeCell ref="AQ32:BB32"/>
    <mergeCell ref="BD32:BU32"/>
    <mergeCell ref="BV32:CH32"/>
    <mergeCell ref="CI32:CX32"/>
    <mergeCell ref="A31:D31"/>
    <mergeCell ref="CI31:CX31"/>
    <mergeCell ref="CM30:CW30"/>
    <mergeCell ref="CY30:DJ30"/>
    <mergeCell ref="DL30:DW30"/>
    <mergeCell ref="DY30:EK30"/>
    <mergeCell ref="A30:AJ30"/>
    <mergeCell ref="AK30:AO30"/>
    <mergeCell ref="AQ30:BB30"/>
    <mergeCell ref="BD30:BU30"/>
    <mergeCell ref="DY31:EF31"/>
    <mergeCell ref="EL31:EU31"/>
    <mergeCell ref="EY30:FK30"/>
    <mergeCell ref="CI29:CX29"/>
    <mergeCell ref="DL29:DO29"/>
    <mergeCell ref="DY29:EF29"/>
    <mergeCell ref="EL29:EU29"/>
    <mergeCell ref="EY29:FK29"/>
    <mergeCell ref="DL31:DO31"/>
    <mergeCell ref="BV30:CH30"/>
    <mergeCell ref="CY28:DK28"/>
    <mergeCell ref="DL28:DX28"/>
    <mergeCell ref="DY28:EK28"/>
    <mergeCell ref="EL28:EX28"/>
    <mergeCell ref="EY28:FK28"/>
    <mergeCell ref="EL30:EX30"/>
    <mergeCell ref="A29:D29"/>
    <mergeCell ref="AK29:AN29"/>
    <mergeCell ref="AQ29:BB29"/>
    <mergeCell ref="BK29:BL29"/>
    <mergeCell ref="BV29:CH29"/>
    <mergeCell ref="DL27:DO27"/>
    <mergeCell ref="DY27:EF27"/>
    <mergeCell ref="EL27:EU27"/>
    <mergeCell ref="EZ27:FK27"/>
    <mergeCell ref="A28:AJ28"/>
    <mergeCell ref="AK28:AP28"/>
    <mergeCell ref="AQ28:BB28"/>
    <mergeCell ref="BD28:BU28"/>
    <mergeCell ref="BV28:CH28"/>
    <mergeCell ref="CI28:CX28"/>
    <mergeCell ref="DL26:DW26"/>
    <mergeCell ref="DY26:EK26"/>
    <mergeCell ref="EL26:EX26"/>
    <mergeCell ref="EZ26:FK26"/>
    <mergeCell ref="A27:D27"/>
    <mergeCell ref="AK27:AN27"/>
    <mergeCell ref="AQ27:BB27"/>
    <mergeCell ref="BK27:BL27"/>
    <mergeCell ref="BV27:CH27"/>
    <mergeCell ref="CI27:CX27"/>
    <mergeCell ref="A26:AJ26"/>
    <mergeCell ref="AK26:AO26"/>
    <mergeCell ref="AQ26:BB26"/>
    <mergeCell ref="BD26:BU26"/>
    <mergeCell ref="BV26:CH26"/>
    <mergeCell ref="CY26:DJ26"/>
    <mergeCell ref="CI25:CX25"/>
    <mergeCell ref="CY25:DK25"/>
    <mergeCell ref="DL25:DX25"/>
    <mergeCell ref="DY25:EK25"/>
    <mergeCell ref="EL25:EX25"/>
    <mergeCell ref="EY25:FK25"/>
    <mergeCell ref="CY24:DK24"/>
    <mergeCell ref="DL24:DX24"/>
    <mergeCell ref="DY24:EK24"/>
    <mergeCell ref="EL24:EX24"/>
    <mergeCell ref="EY24:FK24"/>
    <mergeCell ref="A25:AJ25"/>
    <mergeCell ref="AK25:AP25"/>
    <mergeCell ref="AQ25:BB25"/>
    <mergeCell ref="BD25:BU25"/>
    <mergeCell ref="BV25:CH25"/>
    <mergeCell ref="A24:AJ24"/>
    <mergeCell ref="AK24:AP24"/>
    <mergeCell ref="AQ24:BB24"/>
    <mergeCell ref="BD24:BU24"/>
    <mergeCell ref="BV24:CH24"/>
    <mergeCell ref="CI24:CX24"/>
    <mergeCell ref="EL22:EU22"/>
    <mergeCell ref="FJ22:FK22"/>
    <mergeCell ref="A23:AJ23"/>
    <mergeCell ref="AQ23:BB23"/>
    <mergeCell ref="BK23:BL23"/>
    <mergeCell ref="BV23:CH23"/>
    <mergeCell ref="CI23:CX23"/>
    <mergeCell ref="A22:D22"/>
    <mergeCell ref="AQ22:BB22"/>
    <mergeCell ref="BV22:CH22"/>
    <mergeCell ref="CI22:CX22"/>
    <mergeCell ref="DL22:DO22"/>
    <mergeCell ref="DY22:EK22"/>
    <mergeCell ref="CI21:CX21"/>
    <mergeCell ref="CY21:DK21"/>
    <mergeCell ref="DL21:DX21"/>
    <mergeCell ref="DY21:EK21"/>
    <mergeCell ref="EL21:EX21"/>
    <mergeCell ref="EY21:FK21"/>
    <mergeCell ref="CY20:DK20"/>
    <mergeCell ref="DL20:DX20"/>
    <mergeCell ref="DY20:EK20"/>
    <mergeCell ref="EL20:EX20"/>
    <mergeCell ref="EY20:FK20"/>
    <mergeCell ref="A21:AJ21"/>
    <mergeCell ref="AK21:AP21"/>
    <mergeCell ref="AQ21:BB21"/>
    <mergeCell ref="BD21:BU21"/>
    <mergeCell ref="BV21:CH21"/>
    <mergeCell ref="A20:AJ20"/>
    <mergeCell ref="AK20:AP20"/>
    <mergeCell ref="AQ20:BB20"/>
    <mergeCell ref="BD20:BU20"/>
    <mergeCell ref="BV20:CH20"/>
    <mergeCell ref="CI20:CX20"/>
    <mergeCell ref="FJ18:FK18"/>
    <mergeCell ref="A19:D19"/>
    <mergeCell ref="AQ19:BB19"/>
    <mergeCell ref="BV19:CH19"/>
    <mergeCell ref="DL19:DO19"/>
    <mergeCell ref="DY19:EK19"/>
    <mergeCell ref="EL19:EY19"/>
    <mergeCell ref="FJ19:FK19"/>
    <mergeCell ref="A18:D18"/>
    <mergeCell ref="AQ18:BB18"/>
    <mergeCell ref="BV18:CH18"/>
    <mergeCell ref="DL18:DO18"/>
    <mergeCell ref="DY18:EK18"/>
    <mergeCell ref="EL18:EU18"/>
    <mergeCell ref="FJ16:FK16"/>
    <mergeCell ref="FJ17:FK17"/>
    <mergeCell ref="A17:D17"/>
    <mergeCell ref="AQ17:BB17"/>
    <mergeCell ref="BV17:CH17"/>
    <mergeCell ref="DL17:DO17"/>
    <mergeCell ref="DY17:EK17"/>
    <mergeCell ref="EL17:EU17"/>
    <mergeCell ref="A16:D16"/>
    <mergeCell ref="AQ16:BB16"/>
    <mergeCell ref="BV16:CH16"/>
    <mergeCell ref="DL16:DO16"/>
    <mergeCell ref="DY16:EK16"/>
    <mergeCell ref="EL16:EU16"/>
    <mergeCell ref="A15:D15"/>
    <mergeCell ref="BV15:CH15"/>
    <mergeCell ref="DL15:DO15"/>
    <mergeCell ref="DY15:EK15"/>
    <mergeCell ref="EL15:EU15"/>
    <mergeCell ref="FJ15:FK15"/>
    <mergeCell ref="CI14:CX14"/>
    <mergeCell ref="CY14:DK14"/>
    <mergeCell ref="DL14:DX14"/>
    <mergeCell ref="DY14:EK14"/>
    <mergeCell ref="EL14:EX14"/>
    <mergeCell ref="EY14:FK14"/>
    <mergeCell ref="CY13:DK13"/>
    <mergeCell ref="DL13:DX13"/>
    <mergeCell ref="DY13:EK13"/>
    <mergeCell ref="EL13:EX13"/>
    <mergeCell ref="EY13:FK13"/>
    <mergeCell ref="A14:AJ14"/>
    <mergeCell ref="AK14:AP14"/>
    <mergeCell ref="AQ14:BB14"/>
    <mergeCell ref="BD14:BU14"/>
    <mergeCell ref="BV14:CH14"/>
    <mergeCell ref="A13:AJ13"/>
    <mergeCell ref="AK13:AP13"/>
    <mergeCell ref="AQ13:BB13"/>
    <mergeCell ref="BD13:BU13"/>
    <mergeCell ref="BV13:CH13"/>
    <mergeCell ref="CI13:CX13"/>
    <mergeCell ref="EL11:EU11"/>
    <mergeCell ref="FJ12:FK12"/>
    <mergeCell ref="A12:D12"/>
    <mergeCell ref="AQ12:BB12"/>
    <mergeCell ref="BV12:CH12"/>
    <mergeCell ref="CI12:CX12"/>
    <mergeCell ref="DL12:DO12"/>
    <mergeCell ref="DY12:EK12"/>
    <mergeCell ref="EL12:EU12"/>
    <mergeCell ref="A11:D11"/>
    <mergeCell ref="AQ11:BB11"/>
    <mergeCell ref="BV11:CH11"/>
    <mergeCell ref="CI11:CX11"/>
    <mergeCell ref="DL11:DO11"/>
    <mergeCell ref="DY11:EK11"/>
    <mergeCell ref="CI10:CX10"/>
    <mergeCell ref="CY10:DK10"/>
    <mergeCell ref="DL10:DX10"/>
    <mergeCell ref="DY10:EK10"/>
    <mergeCell ref="EL10:EX10"/>
    <mergeCell ref="EY10:FK10"/>
    <mergeCell ref="CY9:DK9"/>
    <mergeCell ref="DL9:DX9"/>
    <mergeCell ref="DY9:EK9"/>
    <mergeCell ref="EL9:EX9"/>
    <mergeCell ref="EY9:FK9"/>
    <mergeCell ref="A10:AJ10"/>
    <mergeCell ref="AK10:AP10"/>
    <mergeCell ref="AQ10:BB10"/>
    <mergeCell ref="BD10:BU10"/>
    <mergeCell ref="BV10:CH10"/>
    <mergeCell ref="A9:AJ9"/>
    <mergeCell ref="AK9:AP9"/>
    <mergeCell ref="AQ9:BB9"/>
    <mergeCell ref="BD9:BU9"/>
    <mergeCell ref="BV9:CH9"/>
    <mergeCell ref="CI9:CX9"/>
    <mergeCell ref="CI8:CX8"/>
    <mergeCell ref="CY8:DK8"/>
    <mergeCell ref="DL8:DX8"/>
    <mergeCell ref="DY8:EK8"/>
    <mergeCell ref="EL8:EX8"/>
    <mergeCell ref="EY8:FK8"/>
    <mergeCell ref="CY7:DK7"/>
    <mergeCell ref="DL7:DX7"/>
    <mergeCell ref="DY7:EK7"/>
    <mergeCell ref="EL7:EX7"/>
    <mergeCell ref="EY7:FK7"/>
    <mergeCell ref="A8:AJ8"/>
    <mergeCell ref="AK8:AP8"/>
    <mergeCell ref="AQ8:BB8"/>
    <mergeCell ref="BD8:BU8"/>
    <mergeCell ref="BV8:CH8"/>
    <mergeCell ref="A7:AJ7"/>
    <mergeCell ref="AK7:AP7"/>
    <mergeCell ref="AQ7:BB7"/>
    <mergeCell ref="BD7:BU7"/>
    <mergeCell ref="BV7:CH7"/>
    <mergeCell ref="EY5:FK5"/>
    <mergeCell ref="CI7:CX7"/>
    <mergeCell ref="CI6:CX6"/>
    <mergeCell ref="CY6:DK6"/>
    <mergeCell ref="DL6:DX6"/>
    <mergeCell ref="DY6:EK6"/>
    <mergeCell ref="EL6:EX6"/>
    <mergeCell ref="A3:FK3"/>
    <mergeCell ref="A4:AJ5"/>
    <mergeCell ref="AK4:AP5"/>
    <mergeCell ref="AQ4:BB5"/>
    <mergeCell ref="BC4:BC5"/>
    <mergeCell ref="EY6:FK6"/>
    <mergeCell ref="CY5:DK5"/>
    <mergeCell ref="DL5:DX5"/>
    <mergeCell ref="DY5:EK5"/>
    <mergeCell ref="EL5:EX5"/>
    <mergeCell ref="BD4:BU5"/>
    <mergeCell ref="BV4:CH5"/>
    <mergeCell ref="CI4:EK4"/>
    <mergeCell ref="EL4:FK4"/>
    <mergeCell ref="CI5:CX5"/>
    <mergeCell ref="A6:AJ6"/>
    <mergeCell ref="AK6:AP6"/>
    <mergeCell ref="AQ6:BB6"/>
    <mergeCell ref="BD6:BU6"/>
    <mergeCell ref="BV6:CH6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Starcom</cp:lastModifiedBy>
  <cp:lastPrinted>2014-11-10T03:50:27Z</cp:lastPrinted>
  <dcterms:created xsi:type="dcterms:W3CDTF">2005-02-01T12:32:18Z</dcterms:created>
  <dcterms:modified xsi:type="dcterms:W3CDTF">2014-11-10T03:58:15Z</dcterms:modified>
  <cp:category/>
  <cp:version/>
  <cp:contentType/>
  <cp:contentStatus/>
</cp:coreProperties>
</file>