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3 кож." sheetId="1" r:id="rId1"/>
  </sheets>
  <definedNames/>
  <calcPr fullCalcOnLoad="1"/>
</workbook>
</file>

<file path=xl/sharedStrings.xml><?xml version="1.0" encoding="utf-8"?>
<sst xmlns="http://schemas.openxmlformats.org/spreadsheetml/2006/main" count="146" uniqueCount="124">
  <si>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</si>
  <si>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</si>
  <si>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</si>
  <si>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организаций</t>
  </si>
  <si>
    <t>Наименование показателя</t>
  </si>
  <si>
    <t>НАЛОГОВЫЕ И НЕНАЛОГОВЫЕ ДОХОДЫ</t>
  </si>
  <si>
    <t>ГОСУДАРСТВЕННАЯ ПОШЛИНА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</si>
  <si>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</si>
  <si>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</si>
  <si>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</si>
  <si>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</si>
  <si>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</si>
  <si>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</si>
  <si>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</si>
  <si>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</si>
  <si>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</si>
  <si>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</si>
  <si>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</si>
  <si>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</si>
  <si>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</si>
  <si>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</si>
  <si>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</si>
  <si>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1 00 00000 00 0000 000</t>
  </si>
  <si>
    <t>1 05 00000 00 0000 000</t>
  </si>
  <si>
    <t>1 06 00000 00 0000 000</t>
  </si>
  <si>
    <t>1 08 00000 00 0000 000</t>
  </si>
  <si>
    <t>1 11 00000 00 0000 000</t>
  </si>
  <si>
    <t>1 16 00000 00 0000 000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</si>
  <si>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</si>
  <si>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</si>
  <si>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бюджетам муниципальных районов на поддержку мер по обеспечению сбалансированности бюджетов</t>
  </si>
  <si>
    <t>2 02 02000 00 0000 151</t>
  </si>
  <si>
    <t>2 02 03000 00 0000 151</t>
  </si>
  <si>
    <t>1 14 00000 00 0000 000</t>
  </si>
  <si>
    <t>ДОХОДЫ ОТ ПРОДАЖИ МАТЕРИАЛЬНЫХ И НЕМАТЕРИАЛЬНЫХ АКТИВОВ</t>
  </si>
  <si>
    <t>Налог, взимаемый в связи с применением патентной системы налогообложения</t>
  </si>
  <si>
    <t>1 01 00000 00 0000 000</t>
  </si>
  <si>
    <t>1 01 02000 01 0000 110</t>
  </si>
  <si>
    <t>Налог на доходы физических лиц</t>
  </si>
  <si>
    <t>Единый налог на вмененный доход для отдельных видов деятельности</t>
  </si>
  <si>
    <t>2 02 04000 00 0000 151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</si>
  <si>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</si>
  <si>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</si>
  <si>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</si>
  <si>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</si>
  <si>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</si>
  <si>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1 12 00000 00 0000 000</t>
  </si>
  <si>
    <t>1 12 01000 01 0000 120</t>
  </si>
  <si>
    <t>Плата за негативное воздействие на окружающую среду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</si>
  <si>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</si>
  <si>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</si>
  <si>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</si>
  <si>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</si>
  <si>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</si>
  <si>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</si>
  <si>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</si>
  <si>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 на возмещение убытков,связанных с применением государственных регулируемых цен на электрическую энергию, вырабатываемую муниципальными дизельными электростанициями </t>
  </si>
  <si>
    <t>Прочие субсидии бюджетам муниципальных районов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</si>
  <si>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>Прочие субсидии бюджетам муниципальных районов на долевое финансирование подготовки документов территориального планирования</t>
  </si>
  <si>
    <t>Прочие субсидии бюджетам муниципальных районов на закупку и доставку угля для казенных, бюджетных и автономных учреждений расположенных в труднодоступных населенных пунктах</t>
  </si>
  <si>
    <t>Прочие субсидии бюджетам муниципальных районов на оздоровление детей и подростков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</si>
  <si>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</si>
  <si>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государственных полномочий по установлению запрета на розничную продажу алькогольной продукции в Республике Тыва</t>
  </si>
  <si>
    <t>Субвенции бюджетам муниципальных районов на раилизацию Закона Республики Тыва "О предоставлении органам местного самоуправления муниципальных районов и городских округов на территории Республики Тыва субвенций на реализацию основных общеобразовательных программ в области общего образования"</t>
  </si>
  <si>
    <t>Субвенции бюджетам муниципальных районов на реализацию Закона Республики Тыва "О мерах социальной поддержки ветеранов  труда и труженников тыла"</t>
  </si>
  <si>
    <t>Субвенции бюджетам муниципальных районов на реализацию Закона Республики Тыва "О порядке назначения и выплаты ежемесячного пособия на ребенка"</t>
  </si>
  <si>
    <t>Субвенции бюджетам муниципальных районов на в соответствии с действующим законодательством по расчету предоставления жилищных субсидий гражданам</t>
  </si>
  <si>
    <t>Субвенции бюджетам муниципальных районов на обеспечение равной доступности услуг общественного транспорта для отдельных категорий граждан</t>
  </si>
  <si>
    <t xml:space="preserve">Субвенции бюджетам муниципальных районов на  осуществление переданных полномочий по комиссии по делам несовершеннолетних </t>
  </si>
  <si>
    <t>Субвенции бюджетам муниципальных районов на осуществление государственных полномочий по созданию, организации и обеспечению  деятельности административных комиссий</t>
  </si>
  <si>
    <t>Субвенции бюджетам муниципальных районов на релизацию закона РТ " О погребении и похоронном деле в РТ"</t>
  </si>
  <si>
    <t>Субвенции бюджетам муниципальных районов на компенсацию расходов на оплату жилых помещений, отопления и освещения педагогическим работникам, проживающими и работающим в сельской местности</t>
  </si>
  <si>
    <t>Субвенции бюджетам муниципальных районов на осуществление полномочий по проведению Всероссийской сельскохозяйственной переписи в 2016 году</t>
  </si>
  <si>
    <t>Субвенции бюджетам муниципальных районов на составление (изменение) списков кандитов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</si>
  <si>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</si>
  <si>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ИТОГО ДОХОДОВ </t>
  </si>
  <si>
    <t>Субвенции бюджетам муниципальных районов на реализацию Закона Республики Тыва  "О наделении органов местного самоуправления муниципальных районовотдельными государственными полномочиями по расчету и предоставлению дотаций поселениям Республики Тыва за счет средств республиканского бюджета"</t>
  </si>
  <si>
    <t>0 00 00000 00 0000 000</t>
  </si>
  <si>
    <t xml:space="preserve">                                                                                                  Приложение № 3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</si>
  <si>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</si>
  <si>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КБК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</si>
  <si>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</si>
  <si>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 учреждениях, реализующих основную общеобразовательную программу дошкольного образования</t>
  </si>
  <si>
    <t>2 02 03007 05 0000 151</t>
  </si>
  <si>
    <t>2 02 03121 05 0000 151</t>
  </si>
  <si>
    <t>Сумма на 
2017 г</t>
  </si>
  <si>
    <t>ДОХОДЫ ОТ ОКАЗАНИЯ ПЛАТНЫХ УСЛУГ И КОМПЕНСАЦИИ ЗАТРАТ ГОСУДАРСТВА</t>
  </si>
  <si>
    <t>Доходы от оказания платных услуг</t>
  </si>
  <si>
    <t>Прочие субсидии на приобретение автономных систем электроснабжения</t>
  </si>
  <si>
    <t xml:space="preserve">                                      ПОСТУПЛЕНИЯ  ДОХОДОВ В  БЮДЖЕТ  МУНИЦИПАЛЬНОГО РАЙОНА ЭРЗИНСКОГО КОЖУУНА  НА 2017 Г  И НА ПЛАНОВЫЙ ПЕРИОД 2018 -2019 ГГ</t>
  </si>
  <si>
    <t>2 02 15001 05 0000 151</t>
  </si>
  <si>
    <t>2 02 15002 05 0000 151</t>
  </si>
  <si>
    <t>2 02 29999 05 0000 151</t>
  </si>
  <si>
    <t>2 02 35250 05 0000 151</t>
  </si>
  <si>
    <t>2 02 30013 05 0000 151</t>
  </si>
  <si>
    <t>2 02 35118 05 0000 151</t>
  </si>
  <si>
    <t>2 02 30022 05 0000 151</t>
  </si>
  <si>
    <t>2 02 35380 05 0000 151</t>
  </si>
  <si>
    <t>2 02 40014 05 0000 151</t>
  </si>
  <si>
    <t>2 02 45144 05 0000 151</t>
  </si>
  <si>
    <t>2 02 30024 05 0000 151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</si>
  <si>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</si>
  <si>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</si>
  <si>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</si>
  <si>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</si>
  <si>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</si>
  <si>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</si>
  <si>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1 05 02010 02 0000 110</t>
  </si>
  <si>
    <t>1 05 03010 01 0000 110</t>
  </si>
  <si>
    <t>1 05 04020 02 0000 110</t>
  </si>
  <si>
    <t>1 06 02010 02 0000 110</t>
  </si>
  <si>
    <t>1 13 01995 05 0000 130</t>
  </si>
  <si>
    <t>1 13 00000 00 0000 000</t>
  </si>
  <si>
    <t xml:space="preserve">                                                                                   к Постановлению администрации кожууна</t>
  </si>
  <si>
    <t xml:space="preserve">                                                       "О внесени изменений в бюджет  муниципального района Эрзинского</t>
  </si>
  <si>
    <t xml:space="preserve">                                                          кожууна Республики Тыва на 2017 год " </t>
  </si>
  <si>
    <t>Прочие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</si>
  <si>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202 25097 05 0000 151</t>
  </si>
  <si>
    <t xml:space="preserve"> Решение ХП о внесении измен-ии от 18.08.2017 №30 </t>
  </si>
  <si>
    <t xml:space="preserve"> Решение ХП о внесении измен-ии от ..2017 № </t>
  </si>
  <si>
    <t>С учетом изменений и дополнен.</t>
  </si>
  <si>
    <t>Дотации на поддержку мер по обеспечению сбалансированности бюджетов муниципальных районов (городских округов) Республики тыва на 2017 год</t>
  </si>
  <si>
    <t>Иные межбюджетные трансферты на обеспечение 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ьтысяч человек на 2017 год. На обеспечение развития и укрепления материально-технической базыы муниципальных домов культуры.</t>
  </si>
  <si>
    <t xml:space="preserve"> Решение ХП о внесении измен-ии от 31.03.2017 №31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</si>
</sst>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&quot;###,##0.00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2" fillId="0" borderId="0" xfId="0" applyFont="1" applyBorder="1" applyAlignment="1">
      <alignment horizontal="justify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17" sqref="D17"/>
    </sheetView>
  </sheetViews>
  <sheetFormatPr defaultColWidth="9.140625" defaultRowHeight="12.75"/>
  <cols>
    <col min="1" max="1" width="23.140625" style="0" customWidth="1"/>
    <col min="2" max="2" width="64.57421875" style="0" customWidth="1"/>
    <col min="3" max="4" width="11.7109375" style="0" customWidth="1"/>
    <col min="5" max="6" width="10.421875" style="0" customWidth="1"/>
    <col min="7" max="7" width="11.421875" style="0" customWidth="1"/>
  </cols>
  <sheetData>
    <row r="1" spans="1:7" ht="12.75">
      <c r="A1" s="61" t="s">
        <v>78</v>
      </c>
      <c r="B1" s="61"/>
      <c r="C1" s="61"/>
      <c r="D1" s="61"/>
      <c r="E1" s="61"/>
      <c r="F1" s="61"/>
      <c r="G1" s="61"/>
    </row>
    <row r="2" spans="1:7" ht="12.75">
      <c r="A2" s="61" t="s">
        <v>113</v>
      </c>
      <c r="B2" s="61"/>
      <c r="C2" s="61"/>
      <c r="D2" s="61"/>
      <c r="E2" s="61"/>
      <c r="F2" s="61"/>
      <c r="G2" s="61"/>
    </row>
    <row r="3" spans="1:7" ht="12.75">
      <c r="A3" s="61" t="s">
        <v>114</v>
      </c>
      <c r="B3" s="61"/>
      <c r="C3" s="61"/>
      <c r="D3" s="61"/>
      <c r="E3" s="61"/>
      <c r="F3" s="61"/>
      <c r="G3" s="61"/>
    </row>
    <row r="4" spans="1:7" ht="12.75">
      <c r="A4" s="61" t="s">
        <v>115</v>
      </c>
      <c r="B4" s="61"/>
      <c r="C4" s="61"/>
      <c r="D4" s="61"/>
      <c r="E4" s="61"/>
      <c r="F4" s="61"/>
      <c r="G4" s="61"/>
    </row>
    <row r="5" spans="1:7" ht="3.75" customHeight="1">
      <c r="A5" s="61"/>
      <c r="B5" s="61"/>
      <c r="C5" s="61"/>
      <c r="D5" s="61"/>
      <c r="E5" s="61"/>
      <c r="F5" s="61"/>
      <c r="G5" s="61"/>
    </row>
    <row r="6" spans="1:4" ht="12.75" hidden="1">
      <c r="A6" s="22"/>
      <c r="B6" s="20"/>
      <c r="C6" s="20"/>
      <c r="D6" s="20"/>
    </row>
    <row r="7" spans="1:7" ht="36" customHeight="1">
      <c r="A7" s="68" t="s">
        <v>89</v>
      </c>
      <c r="B7" s="68"/>
      <c r="C7" s="68"/>
      <c r="D7" s="68"/>
      <c r="E7" s="68"/>
      <c r="F7" s="68"/>
      <c r="G7" s="68"/>
    </row>
    <row r="8" ht="3.75" customHeight="1"/>
    <row r="9" spans="1:7" ht="12.75" customHeight="1">
      <c r="A9" s="62" t="s">
        <v>80</v>
      </c>
      <c r="B9" s="62" t="s">
        <v>4</v>
      </c>
      <c r="C9" s="66" t="s">
        <v>85</v>
      </c>
      <c r="D9" s="64" t="s">
        <v>123</v>
      </c>
      <c r="E9" s="64" t="s">
        <v>118</v>
      </c>
      <c r="F9" s="69" t="s">
        <v>119</v>
      </c>
      <c r="G9" s="64" t="s">
        <v>120</v>
      </c>
    </row>
    <row r="10" spans="1:7" ht="58.5" customHeight="1">
      <c r="A10" s="63"/>
      <c r="B10" s="63"/>
      <c r="C10" s="67"/>
      <c r="D10" s="65"/>
      <c r="E10" s="65"/>
      <c r="F10" s="70"/>
      <c r="G10" s="65"/>
    </row>
    <row r="11" spans="1:7" ht="13.5" customHeight="1">
      <c r="A11" s="3">
        <v>1</v>
      </c>
      <c r="B11" s="2">
        <v>2</v>
      </c>
      <c r="C11" s="4">
        <v>3</v>
      </c>
      <c r="D11" s="71"/>
      <c r="E11" s="24">
        <v>4</v>
      </c>
      <c r="F11" s="52">
        <v>5</v>
      </c>
      <c r="G11" s="25">
        <v>5</v>
      </c>
    </row>
    <row r="12" spans="1:7" ht="16.5" customHeight="1">
      <c r="A12" s="27" t="s">
        <v>22</v>
      </c>
      <c r="B12" s="28" t="s">
        <v>5</v>
      </c>
      <c r="C12" s="29">
        <f>C13+C15+C20+C24+C26+C28+C31+C33+C35+C37</f>
        <v>31588</v>
      </c>
      <c r="D12" s="29">
        <v>0</v>
      </c>
      <c r="E12" s="30">
        <f>E13+E15+E20+E24+E26+E28+E31+E33+E35+E37</f>
        <v>2889</v>
      </c>
      <c r="F12" s="53">
        <f>F13+F15+F20+F24+F26+F28+F31+F33+F35+F37</f>
        <v>0</v>
      </c>
      <c r="G12" s="30">
        <f>G13+G15+G20+G24+G26+G28+G31+G33+G35+G37</f>
        <v>34477</v>
      </c>
    </row>
    <row r="13" spans="1:7" ht="16.5" customHeight="1">
      <c r="A13" s="27" t="s">
        <v>36</v>
      </c>
      <c r="B13" s="28" t="s">
        <v>45</v>
      </c>
      <c r="C13" s="31">
        <f>C14</f>
        <v>23040</v>
      </c>
      <c r="D13" s="31"/>
      <c r="E13" s="32">
        <f>E14</f>
        <v>0</v>
      </c>
      <c r="F13" s="54">
        <f>F14</f>
        <v>0</v>
      </c>
      <c r="G13" s="32">
        <f>G14</f>
        <v>23040</v>
      </c>
    </row>
    <row r="14" spans="1:7" ht="16.5" customHeight="1">
      <c r="A14" s="27" t="s">
        <v>37</v>
      </c>
      <c r="B14" s="28" t="s">
        <v>38</v>
      </c>
      <c r="C14" s="31">
        <v>23040</v>
      </c>
      <c r="D14" s="31"/>
      <c r="E14" s="33"/>
      <c r="F14" s="55"/>
      <c r="G14" s="33">
        <f>C14+E14</f>
        <v>23040</v>
      </c>
    </row>
    <row r="15" spans="1:7" ht="30">
      <c r="A15" s="27" t="s">
        <v>41</v>
      </c>
      <c r="B15" s="28" t="s">
        <v>42</v>
      </c>
      <c r="C15" s="34">
        <f>C16</f>
        <v>1835</v>
      </c>
      <c r="D15" s="34"/>
      <c r="E15" s="34">
        <f>E16</f>
        <v>0</v>
      </c>
      <c r="F15" s="56">
        <f>F16</f>
        <v>0</v>
      </c>
      <c r="G15" s="34">
        <f>G16</f>
        <v>1835</v>
      </c>
    </row>
    <row r="16" spans="1:7" ht="33.75" customHeight="1" hidden="1">
      <c r="A16" s="27" t="s">
        <v>43</v>
      </c>
      <c r="B16" s="28" t="s">
        <v>44</v>
      </c>
      <c r="C16" s="34">
        <f>C17+C18+C19</f>
        <v>1835</v>
      </c>
      <c r="D16" s="34"/>
      <c r="E16" s="34">
        <f>E17+E18+E19</f>
        <v>0</v>
      </c>
      <c r="F16" s="56">
        <f>F17+F18+F19</f>
        <v>0</v>
      </c>
      <c r="G16" s="34">
        <f>G17+G18+G19</f>
        <v>1835</v>
      </c>
    </row>
    <row r="17" spans="1:7" ht="95.25" customHeight="1">
      <c r="A17" s="35" t="s">
        <v>101</v>
      </c>
      <c r="B17" s="28" t="s">
        <v>102</v>
      </c>
      <c r="C17" s="34">
        <v>587</v>
      </c>
      <c r="D17" s="34"/>
      <c r="E17" s="33"/>
      <c r="F17" s="55"/>
      <c r="G17" s="33">
        <f>C17+E17+F17</f>
        <v>587</v>
      </c>
    </row>
    <row r="18" spans="1:7" ht="108" customHeight="1">
      <c r="A18" s="36" t="s">
        <v>103</v>
      </c>
      <c r="B18" s="28" t="s">
        <v>104</v>
      </c>
      <c r="C18" s="34">
        <v>6</v>
      </c>
      <c r="D18" s="34"/>
      <c r="E18" s="33"/>
      <c r="F18" s="55"/>
      <c r="G18" s="33">
        <f>C18+E18+F18</f>
        <v>6</v>
      </c>
    </row>
    <row r="19" spans="1:7" ht="89.25" customHeight="1">
      <c r="A19" s="36" t="s">
        <v>105</v>
      </c>
      <c r="B19" s="28" t="s">
        <v>106</v>
      </c>
      <c r="C19" s="34">
        <v>1242</v>
      </c>
      <c r="D19" s="34"/>
      <c r="E19" s="33"/>
      <c r="F19" s="55"/>
      <c r="G19" s="33">
        <f>C19+E19+F19</f>
        <v>1242</v>
      </c>
    </row>
    <row r="20" spans="1:7" ht="19.5" customHeight="1">
      <c r="A20" s="27" t="s">
        <v>23</v>
      </c>
      <c r="B20" s="28" t="s">
        <v>0</v>
      </c>
      <c r="C20" s="34">
        <f>C21+C22+C23</f>
        <v>1402</v>
      </c>
      <c r="D20" s="34"/>
      <c r="E20" s="34">
        <f>E21+E22+E23</f>
        <v>0</v>
      </c>
      <c r="F20" s="56">
        <f>F21+F22+F23</f>
        <v>0</v>
      </c>
      <c r="G20" s="34">
        <f>G21+G22+G23</f>
        <v>1402</v>
      </c>
    </row>
    <row r="21" spans="1:7" ht="33.75" customHeight="1">
      <c r="A21" s="36" t="s">
        <v>107</v>
      </c>
      <c r="B21" s="28" t="s">
        <v>39</v>
      </c>
      <c r="C21" s="34">
        <v>1021</v>
      </c>
      <c r="D21" s="34"/>
      <c r="E21" s="33"/>
      <c r="F21" s="55"/>
      <c r="G21" s="33">
        <f>C21+E21</f>
        <v>1021</v>
      </c>
    </row>
    <row r="22" spans="1:7" ht="18" customHeight="1">
      <c r="A22" s="36" t="s">
        <v>108</v>
      </c>
      <c r="B22" s="28" t="s">
        <v>1</v>
      </c>
      <c r="C22" s="34">
        <v>31</v>
      </c>
      <c r="D22" s="34"/>
      <c r="E22" s="33"/>
      <c r="F22" s="55"/>
      <c r="G22" s="33">
        <f>C22+E22</f>
        <v>31</v>
      </c>
    </row>
    <row r="23" spans="1:7" ht="30" customHeight="1">
      <c r="A23" s="36" t="s">
        <v>109</v>
      </c>
      <c r="B23" s="28" t="s">
        <v>35</v>
      </c>
      <c r="C23" s="34">
        <v>350</v>
      </c>
      <c r="D23" s="34"/>
      <c r="E23" s="33"/>
      <c r="F23" s="55"/>
      <c r="G23" s="33">
        <f>C23+E23</f>
        <v>350</v>
      </c>
    </row>
    <row r="24" spans="1:7" ht="15">
      <c r="A24" s="27" t="s">
        <v>24</v>
      </c>
      <c r="B24" s="28" t="s">
        <v>2</v>
      </c>
      <c r="C24" s="34">
        <f>C25</f>
        <v>1275</v>
      </c>
      <c r="D24" s="34"/>
      <c r="E24" s="34">
        <f>E25</f>
        <v>2889</v>
      </c>
      <c r="F24" s="56">
        <f>F25</f>
        <v>0</v>
      </c>
      <c r="G24" s="34">
        <f>G25</f>
        <v>4164</v>
      </c>
    </row>
    <row r="25" spans="1:7" ht="17.25" customHeight="1">
      <c r="A25" s="36" t="s">
        <v>110</v>
      </c>
      <c r="B25" s="28" t="s">
        <v>3</v>
      </c>
      <c r="C25" s="34">
        <v>1275</v>
      </c>
      <c r="D25" s="34"/>
      <c r="E25" s="33">
        <v>2889</v>
      </c>
      <c r="F25" s="55">
        <v>0</v>
      </c>
      <c r="G25" s="33">
        <f>C25+E25+F25</f>
        <v>4164</v>
      </c>
    </row>
    <row r="26" spans="1:7" ht="20.25" customHeight="1">
      <c r="A26" s="27" t="s">
        <v>25</v>
      </c>
      <c r="B26" s="28" t="s">
        <v>6</v>
      </c>
      <c r="C26" s="34">
        <f>C27</f>
        <v>700</v>
      </c>
      <c r="D26" s="34"/>
      <c r="E26" s="34">
        <f>E27</f>
        <v>0</v>
      </c>
      <c r="F26" s="56">
        <f>F27</f>
        <v>0</v>
      </c>
      <c r="G26" s="34">
        <f>G27</f>
        <v>700</v>
      </c>
    </row>
    <row r="27" spans="1:7" ht="43.5" customHeight="1">
      <c r="A27" s="27" t="s">
        <v>17</v>
      </c>
      <c r="B27" s="28" t="s">
        <v>16</v>
      </c>
      <c r="C27" s="34">
        <v>700</v>
      </c>
      <c r="D27" s="34"/>
      <c r="E27" s="33"/>
      <c r="F27" s="55"/>
      <c r="G27" s="33">
        <f>C27+E27</f>
        <v>700</v>
      </c>
    </row>
    <row r="28" spans="1:7" ht="45">
      <c r="A28" s="27" t="s">
        <v>26</v>
      </c>
      <c r="B28" s="28" t="s">
        <v>15</v>
      </c>
      <c r="C28" s="34">
        <f>C29+C30</f>
        <v>1780</v>
      </c>
      <c r="D28" s="34"/>
      <c r="E28" s="34">
        <f>E29+E30</f>
        <v>0</v>
      </c>
      <c r="F28" s="56">
        <f>F29+F30</f>
        <v>0</v>
      </c>
      <c r="G28" s="34">
        <f>G29+G30</f>
        <v>1780</v>
      </c>
    </row>
    <row r="29" spans="1:7" ht="89.25" customHeight="1">
      <c r="A29" s="27" t="s">
        <v>19</v>
      </c>
      <c r="B29" s="28" t="s">
        <v>18</v>
      </c>
      <c r="C29" s="34">
        <v>1100</v>
      </c>
      <c r="D29" s="34"/>
      <c r="E29" s="33"/>
      <c r="F29" s="55"/>
      <c r="G29" s="33">
        <f>C29+E29</f>
        <v>1100</v>
      </c>
    </row>
    <row r="30" spans="1:7" ht="80.25" customHeight="1">
      <c r="A30" s="27" t="s">
        <v>21</v>
      </c>
      <c r="B30" s="28" t="s">
        <v>20</v>
      </c>
      <c r="C30" s="26">
        <v>680</v>
      </c>
      <c r="D30" s="26"/>
      <c r="E30" s="33"/>
      <c r="F30" s="55"/>
      <c r="G30" s="33">
        <f>C30+E30</f>
        <v>680</v>
      </c>
    </row>
    <row r="31" spans="1:7" ht="27.75" customHeight="1">
      <c r="A31" s="27" t="s">
        <v>46</v>
      </c>
      <c r="B31" s="28" t="s">
        <v>14</v>
      </c>
      <c r="C31" s="34">
        <f>C32</f>
        <v>466</v>
      </c>
      <c r="D31" s="34"/>
      <c r="E31" s="34">
        <f>E32</f>
        <v>0</v>
      </c>
      <c r="F31" s="56">
        <f>F32</f>
        <v>0</v>
      </c>
      <c r="G31" s="34">
        <f>G32</f>
        <v>466</v>
      </c>
    </row>
    <row r="32" spans="1:7" ht="24" customHeight="1">
      <c r="A32" s="27" t="s">
        <v>47</v>
      </c>
      <c r="B32" s="28" t="s">
        <v>48</v>
      </c>
      <c r="C32" s="26">
        <v>466</v>
      </c>
      <c r="D32" s="26"/>
      <c r="E32" s="33"/>
      <c r="F32" s="55"/>
      <c r="G32" s="33">
        <f>C32+E32</f>
        <v>466</v>
      </c>
    </row>
    <row r="33" spans="1:7" ht="29.25" customHeight="1">
      <c r="A33" s="36" t="s">
        <v>112</v>
      </c>
      <c r="B33" s="28" t="s">
        <v>86</v>
      </c>
      <c r="C33" s="26">
        <f>C34</f>
        <v>90</v>
      </c>
      <c r="D33" s="26"/>
      <c r="E33" s="26">
        <f>E34</f>
        <v>0</v>
      </c>
      <c r="F33" s="57">
        <f>F34</f>
        <v>0</v>
      </c>
      <c r="G33" s="26">
        <f>G34</f>
        <v>90</v>
      </c>
    </row>
    <row r="34" spans="1:7" ht="24" customHeight="1">
      <c r="A34" s="36" t="s">
        <v>111</v>
      </c>
      <c r="B34" s="28" t="s">
        <v>87</v>
      </c>
      <c r="C34" s="26">
        <v>90</v>
      </c>
      <c r="D34" s="26"/>
      <c r="E34" s="33"/>
      <c r="F34" s="55"/>
      <c r="G34" s="33">
        <f>C34+E34</f>
        <v>90</v>
      </c>
    </row>
    <row r="35" spans="1:7" ht="30.75" customHeight="1">
      <c r="A35" s="27" t="s">
        <v>33</v>
      </c>
      <c r="B35" s="28" t="s">
        <v>34</v>
      </c>
      <c r="C35" s="34">
        <f>C36</f>
        <v>400</v>
      </c>
      <c r="D35" s="34"/>
      <c r="E35" s="34">
        <f>E36</f>
        <v>0</v>
      </c>
      <c r="F35" s="56">
        <f>F36</f>
        <v>0</v>
      </c>
      <c r="G35" s="34">
        <f>G36</f>
        <v>400</v>
      </c>
    </row>
    <row r="36" spans="1:7" ht="51" customHeight="1">
      <c r="A36" s="27" t="s">
        <v>49</v>
      </c>
      <c r="B36" s="28" t="s">
        <v>50</v>
      </c>
      <c r="C36" s="26">
        <v>400</v>
      </c>
      <c r="D36" s="26"/>
      <c r="E36" s="33"/>
      <c r="F36" s="55"/>
      <c r="G36" s="33">
        <f>C36+E36</f>
        <v>400</v>
      </c>
    </row>
    <row r="37" spans="1:7" ht="18.75" customHeight="1">
      <c r="A37" s="27" t="s">
        <v>27</v>
      </c>
      <c r="B37" s="28" t="s">
        <v>51</v>
      </c>
      <c r="C37" s="34">
        <v>600</v>
      </c>
      <c r="D37" s="34"/>
      <c r="E37" s="33"/>
      <c r="F37" s="55"/>
      <c r="G37" s="33">
        <f>C37+E37</f>
        <v>600</v>
      </c>
    </row>
    <row r="38" spans="1:7" s="21" customFormat="1" ht="42.75">
      <c r="A38" s="37" t="s">
        <v>52</v>
      </c>
      <c r="B38" s="38" t="s">
        <v>53</v>
      </c>
      <c r="C38" s="39">
        <f>C39+C42+C52+C73</f>
        <v>351179.3</v>
      </c>
      <c r="D38" s="39"/>
      <c r="E38" s="39">
        <f>E39+E42+E52+E73</f>
        <v>-1249.6</v>
      </c>
      <c r="F38" s="58">
        <f>F39+F42+F52+F73</f>
        <v>487.486</v>
      </c>
      <c r="G38" s="39">
        <f>G39+G42+G52+G73</f>
        <v>350417.186</v>
      </c>
    </row>
    <row r="39" spans="1:7" s="21" customFormat="1" ht="33" customHeight="1">
      <c r="A39" s="37" t="s">
        <v>29</v>
      </c>
      <c r="B39" s="38" t="s">
        <v>28</v>
      </c>
      <c r="C39" s="26">
        <f>C40+C41</f>
        <v>89930.5</v>
      </c>
      <c r="D39" s="26"/>
      <c r="E39" s="26">
        <f>E40+E41</f>
        <v>-2889</v>
      </c>
      <c r="F39" s="57">
        <f>F40+F41</f>
        <v>0</v>
      </c>
      <c r="G39" s="26">
        <f>G40+G41</f>
        <v>87041.5</v>
      </c>
    </row>
    <row r="40" spans="1:7" ht="33" customHeight="1">
      <c r="A40" s="40" t="s">
        <v>90</v>
      </c>
      <c r="B40" s="41" t="s">
        <v>54</v>
      </c>
      <c r="C40" s="34">
        <v>80408.1</v>
      </c>
      <c r="D40" s="34"/>
      <c r="E40" s="34">
        <v>-2889</v>
      </c>
      <c r="F40" s="56">
        <v>0</v>
      </c>
      <c r="G40" s="34">
        <f>C40+E40</f>
        <v>77519.1</v>
      </c>
    </row>
    <row r="41" spans="1:7" ht="47.25" customHeight="1">
      <c r="A41" s="40" t="s">
        <v>91</v>
      </c>
      <c r="B41" s="41" t="s">
        <v>30</v>
      </c>
      <c r="C41" s="34">
        <v>9522.4</v>
      </c>
      <c r="D41" s="34"/>
      <c r="E41" s="34"/>
      <c r="F41" s="56"/>
      <c r="G41" s="34">
        <f>C41+E41</f>
        <v>9522.4</v>
      </c>
    </row>
    <row r="42" spans="1:7" s="21" customFormat="1" ht="28.5">
      <c r="A42" s="37" t="s">
        <v>31</v>
      </c>
      <c r="B42" s="38" t="s">
        <v>55</v>
      </c>
      <c r="C42" s="26">
        <f>C43</f>
        <v>23649.8</v>
      </c>
      <c r="D42" s="26"/>
      <c r="E42" s="26">
        <f>E43</f>
        <v>1368.4</v>
      </c>
      <c r="F42" s="57">
        <f>F43+F51</f>
        <v>0</v>
      </c>
      <c r="G42" s="26">
        <f>G43</f>
        <v>25018.2</v>
      </c>
    </row>
    <row r="43" spans="1:7" ht="15">
      <c r="A43" s="40" t="s">
        <v>92</v>
      </c>
      <c r="B43" s="41" t="s">
        <v>7</v>
      </c>
      <c r="C43" s="34">
        <f>C44+C45+C46+C47+C48+C49</f>
        <v>23649.8</v>
      </c>
      <c r="D43" s="34"/>
      <c r="E43" s="34">
        <f>E44+E45+E46+E47+E48+E49+E50+E51</f>
        <v>1368.4</v>
      </c>
      <c r="F43" s="56">
        <f>F44+F45+F46+F47+F48+F49+F50</f>
        <v>0</v>
      </c>
      <c r="G43" s="34">
        <f>G44+G45+G46+G47+G48+G49+G50+G51</f>
        <v>25018.2</v>
      </c>
    </row>
    <row r="44" spans="1:7" ht="74.25" customHeight="1">
      <c r="A44" s="40" t="s">
        <v>92</v>
      </c>
      <c r="B44" s="28" t="s">
        <v>56</v>
      </c>
      <c r="C44" s="34">
        <v>3569</v>
      </c>
      <c r="D44" s="34"/>
      <c r="E44" s="34"/>
      <c r="F44" s="56"/>
      <c r="G44" s="34">
        <f aca="true" t="shared" si="0" ref="G44:G51">C44+E44</f>
        <v>3569</v>
      </c>
    </row>
    <row r="45" spans="1:7" ht="33" customHeight="1">
      <c r="A45" s="40" t="s">
        <v>92</v>
      </c>
      <c r="B45" s="28" t="s">
        <v>88</v>
      </c>
      <c r="C45" s="34">
        <v>467</v>
      </c>
      <c r="D45" s="34"/>
      <c r="E45" s="34"/>
      <c r="F45" s="56"/>
      <c r="G45" s="34">
        <f t="shared" si="0"/>
        <v>467</v>
      </c>
    </row>
    <row r="46" spans="1:7" ht="119.25" customHeight="1">
      <c r="A46" s="40" t="s">
        <v>92</v>
      </c>
      <c r="B46" s="28" t="s">
        <v>57</v>
      </c>
      <c r="C46" s="34">
        <v>10148.4</v>
      </c>
      <c r="D46" s="34"/>
      <c r="E46" s="34"/>
      <c r="F46" s="56"/>
      <c r="G46" s="34">
        <f t="shared" si="0"/>
        <v>10148.4</v>
      </c>
    </row>
    <row r="47" spans="1:7" ht="48" customHeight="1">
      <c r="A47" s="40" t="s">
        <v>92</v>
      </c>
      <c r="B47" s="28" t="s">
        <v>58</v>
      </c>
      <c r="C47" s="34">
        <v>233.2</v>
      </c>
      <c r="D47" s="34"/>
      <c r="E47" s="34"/>
      <c r="F47" s="56"/>
      <c r="G47" s="34">
        <f t="shared" si="0"/>
        <v>233.2</v>
      </c>
    </row>
    <row r="48" spans="1:7" ht="63.75" customHeight="1">
      <c r="A48" s="40" t="s">
        <v>92</v>
      </c>
      <c r="B48" s="28" t="s">
        <v>59</v>
      </c>
      <c r="C48" s="34">
        <v>7265.7</v>
      </c>
      <c r="D48" s="34"/>
      <c r="E48" s="34"/>
      <c r="F48" s="56"/>
      <c r="G48" s="34">
        <f t="shared" si="0"/>
        <v>7265.7</v>
      </c>
    </row>
    <row r="49" spans="1:7" ht="35.25" customHeight="1">
      <c r="A49" s="40" t="s">
        <v>92</v>
      </c>
      <c r="B49" s="28" t="s">
        <v>60</v>
      </c>
      <c r="C49" s="34">
        <v>1966.5</v>
      </c>
      <c r="D49" s="34"/>
      <c r="E49" s="34"/>
      <c r="F49" s="56"/>
      <c r="G49" s="34">
        <f t="shared" si="0"/>
        <v>1966.5</v>
      </c>
    </row>
    <row r="50" spans="1:7" ht="51" customHeight="1">
      <c r="A50" s="40" t="s">
        <v>92</v>
      </c>
      <c r="B50" s="28" t="s">
        <v>116</v>
      </c>
      <c r="C50" s="34"/>
      <c r="D50" s="34"/>
      <c r="E50" s="34">
        <v>68.4</v>
      </c>
      <c r="F50" s="56"/>
      <c r="G50" s="34">
        <f t="shared" si="0"/>
        <v>68.4</v>
      </c>
    </row>
    <row r="51" spans="1:7" ht="51" customHeight="1">
      <c r="A51" s="40" t="s">
        <v>117</v>
      </c>
      <c r="B51" s="28" t="s">
        <v>116</v>
      </c>
      <c r="C51" s="34"/>
      <c r="D51" s="34"/>
      <c r="E51" s="34">
        <v>1300</v>
      </c>
      <c r="F51" s="56"/>
      <c r="G51" s="34">
        <f t="shared" si="0"/>
        <v>1300</v>
      </c>
    </row>
    <row r="52" spans="1:7" s="21" customFormat="1" ht="32.25" customHeight="1">
      <c r="A52" s="37" t="s">
        <v>32</v>
      </c>
      <c r="B52" s="38" t="s">
        <v>61</v>
      </c>
      <c r="C52" s="39">
        <f>C53+C54+C55+C56+C57+C58+C59+C72</f>
        <v>236526.59999999998</v>
      </c>
      <c r="D52" s="39"/>
      <c r="E52" s="39">
        <f>E53+E54+E55+E56+E57+E58+E59+E72</f>
        <v>0</v>
      </c>
      <c r="F52" s="58">
        <f>F53+F54+F55+F56+F57+F58+F59+F72</f>
        <v>487.486</v>
      </c>
      <c r="G52" s="39">
        <f>G53+G54+G55+G56+G57+G58+G59+G72</f>
        <v>237014.08599999998</v>
      </c>
    </row>
    <row r="53" spans="1:7" ht="48.75" customHeight="1">
      <c r="A53" s="40" t="s">
        <v>93</v>
      </c>
      <c r="B53" s="41" t="s">
        <v>8</v>
      </c>
      <c r="C53" s="42">
        <v>4075.5</v>
      </c>
      <c r="D53" s="42"/>
      <c r="E53" s="34"/>
      <c r="F53" s="56">
        <v>487.486</v>
      </c>
      <c r="G53" s="34">
        <f>C53+E53+F53</f>
        <v>4562.986</v>
      </c>
    </row>
    <row r="54" spans="1:7" ht="63" customHeight="1" hidden="1">
      <c r="A54" s="27" t="s">
        <v>83</v>
      </c>
      <c r="B54" s="28" t="s">
        <v>73</v>
      </c>
      <c r="C54" s="42"/>
      <c r="D54" s="42"/>
      <c r="E54" s="33"/>
      <c r="F54" s="55"/>
      <c r="G54" s="34">
        <f>C54+E54</f>
        <v>0</v>
      </c>
    </row>
    <row r="55" spans="1:7" ht="72" customHeight="1">
      <c r="A55" s="40" t="s">
        <v>94</v>
      </c>
      <c r="B55" s="41" t="s">
        <v>9</v>
      </c>
      <c r="C55" s="42">
        <v>10.3</v>
      </c>
      <c r="D55" s="42"/>
      <c r="E55" s="34"/>
      <c r="F55" s="56"/>
      <c r="G55" s="34">
        <f>C55+E55</f>
        <v>10.3</v>
      </c>
    </row>
    <row r="56" spans="1:7" ht="51" customHeight="1">
      <c r="A56" s="40" t="s">
        <v>95</v>
      </c>
      <c r="B56" s="41" t="s">
        <v>10</v>
      </c>
      <c r="C56" s="42">
        <v>424.4</v>
      </c>
      <c r="D56" s="42"/>
      <c r="E56" s="34"/>
      <c r="F56" s="56"/>
      <c r="G56" s="34">
        <f>C56+E56</f>
        <v>424.4</v>
      </c>
    </row>
    <row r="57" spans="1:7" ht="50.25" customHeight="1">
      <c r="A57" s="40" t="s">
        <v>96</v>
      </c>
      <c r="B57" s="41" t="s">
        <v>11</v>
      </c>
      <c r="C57" s="42">
        <v>9141.1</v>
      </c>
      <c r="D57" s="42"/>
      <c r="E57" s="34"/>
      <c r="F57" s="56"/>
      <c r="G57" s="34">
        <f>C57+E57</f>
        <v>9141.1</v>
      </c>
    </row>
    <row r="58" spans="1:7" s="21" customFormat="1" ht="49.5" customHeight="1" hidden="1">
      <c r="A58" s="27" t="s">
        <v>84</v>
      </c>
      <c r="B58" s="28" t="s">
        <v>72</v>
      </c>
      <c r="C58" s="42"/>
      <c r="D58" s="42"/>
      <c r="E58" s="43"/>
      <c r="F58" s="59"/>
      <c r="G58" s="44"/>
    </row>
    <row r="59" spans="1:7" s="21" customFormat="1" ht="49.5" customHeight="1">
      <c r="A59" s="45" t="s">
        <v>100</v>
      </c>
      <c r="B59" s="46" t="s">
        <v>12</v>
      </c>
      <c r="C59" s="39">
        <f>C60+C61+C62+C63+C64+C65+C66+C67+C68+C69+C70+C71</f>
        <v>203750.9</v>
      </c>
      <c r="D59" s="39"/>
      <c r="E59" s="39">
        <f>E60+E61+E62+E63+E64+E65+E66+E67+E68+E69+E70+E71</f>
        <v>0</v>
      </c>
      <c r="F59" s="58">
        <f>F60+F61+F62+F63+F64+F65+F66+F67+F68+F69+F70+F71</f>
        <v>0</v>
      </c>
      <c r="G59" s="39">
        <f>G60+G61+G62+G63+G64+G65+G66+G67+G68+G69+G70+G71</f>
        <v>203750.9</v>
      </c>
    </row>
    <row r="60" spans="1:7" ht="45">
      <c r="A60" s="40" t="s">
        <v>100</v>
      </c>
      <c r="B60" s="28" t="s">
        <v>62</v>
      </c>
      <c r="C60" s="47">
        <v>6</v>
      </c>
      <c r="D60" s="47"/>
      <c r="E60" s="47"/>
      <c r="F60" s="57"/>
      <c r="G60" s="42">
        <f>C60+E60</f>
        <v>6</v>
      </c>
    </row>
    <row r="61" spans="1:7" ht="90.75" customHeight="1">
      <c r="A61" s="40" t="s">
        <v>100</v>
      </c>
      <c r="B61" s="28" t="s">
        <v>63</v>
      </c>
      <c r="C61" s="42">
        <v>182807</v>
      </c>
      <c r="D61" s="42"/>
      <c r="E61" s="42"/>
      <c r="F61" s="56"/>
      <c r="G61" s="42">
        <f aca="true" t="shared" si="1" ref="G61:G72">C61+E61</f>
        <v>182807</v>
      </c>
    </row>
    <row r="62" spans="1:7" ht="49.5" customHeight="1">
      <c r="A62" s="40" t="s">
        <v>100</v>
      </c>
      <c r="B62" s="28" t="s">
        <v>64</v>
      </c>
      <c r="C62" s="42">
        <v>3858.4</v>
      </c>
      <c r="D62" s="42"/>
      <c r="E62" s="42"/>
      <c r="F62" s="56"/>
      <c r="G62" s="42">
        <f t="shared" si="1"/>
        <v>3858.4</v>
      </c>
    </row>
    <row r="63" spans="1:7" ht="45.75" customHeight="1">
      <c r="A63" s="40" t="s">
        <v>100</v>
      </c>
      <c r="B63" s="28" t="s">
        <v>65</v>
      </c>
      <c r="C63" s="48">
        <v>6561.8</v>
      </c>
      <c r="D63" s="48"/>
      <c r="E63" s="48"/>
      <c r="F63" s="60"/>
      <c r="G63" s="42">
        <f t="shared" si="1"/>
        <v>6561.8</v>
      </c>
    </row>
    <row r="64" spans="1:7" ht="108.75" customHeight="1">
      <c r="A64" s="40" t="s">
        <v>100</v>
      </c>
      <c r="B64" s="28" t="s">
        <v>76</v>
      </c>
      <c r="C64" s="42">
        <v>4925.7</v>
      </c>
      <c r="D64" s="42"/>
      <c r="E64" s="42"/>
      <c r="F64" s="56"/>
      <c r="G64" s="42">
        <f t="shared" si="1"/>
        <v>4925.7</v>
      </c>
    </row>
    <row r="65" spans="1:7" ht="63" customHeight="1">
      <c r="A65" s="40" t="s">
        <v>100</v>
      </c>
      <c r="B65" s="28" t="s">
        <v>66</v>
      </c>
      <c r="C65" s="42">
        <v>321</v>
      </c>
      <c r="D65" s="42"/>
      <c r="E65" s="42"/>
      <c r="F65" s="56"/>
      <c r="G65" s="42">
        <f t="shared" si="1"/>
        <v>321</v>
      </c>
    </row>
    <row r="66" spans="1:7" ht="47.25" customHeight="1">
      <c r="A66" s="40" t="s">
        <v>100</v>
      </c>
      <c r="B66" s="28" t="s">
        <v>67</v>
      </c>
      <c r="C66" s="42">
        <v>206</v>
      </c>
      <c r="D66" s="42"/>
      <c r="E66" s="42"/>
      <c r="F66" s="56"/>
      <c r="G66" s="42">
        <f t="shared" si="1"/>
        <v>206</v>
      </c>
    </row>
    <row r="67" spans="1:7" ht="48.75" customHeight="1">
      <c r="A67" s="40" t="s">
        <v>100</v>
      </c>
      <c r="B67" s="28" t="s">
        <v>68</v>
      </c>
      <c r="C67" s="42">
        <v>407</v>
      </c>
      <c r="D67" s="42"/>
      <c r="E67" s="42"/>
      <c r="F67" s="56"/>
      <c r="G67" s="42">
        <f t="shared" si="1"/>
        <v>407</v>
      </c>
    </row>
    <row r="68" spans="1:7" ht="63" customHeight="1">
      <c r="A68" s="40" t="s">
        <v>100</v>
      </c>
      <c r="B68" s="28" t="s">
        <v>69</v>
      </c>
      <c r="C68" s="42">
        <v>372</v>
      </c>
      <c r="D68" s="42"/>
      <c r="E68" s="42"/>
      <c r="F68" s="56"/>
      <c r="G68" s="42">
        <f>C68+E68</f>
        <v>372</v>
      </c>
    </row>
    <row r="69" spans="1:7" ht="51" customHeight="1">
      <c r="A69" s="40" t="s">
        <v>100</v>
      </c>
      <c r="B69" s="28" t="s">
        <v>70</v>
      </c>
      <c r="C69" s="42">
        <v>185</v>
      </c>
      <c r="D69" s="42"/>
      <c r="E69" s="42"/>
      <c r="F69" s="56"/>
      <c r="G69" s="42">
        <f t="shared" si="1"/>
        <v>185</v>
      </c>
    </row>
    <row r="70" spans="1:7" ht="66" customHeight="1">
      <c r="A70" s="40" t="s">
        <v>100</v>
      </c>
      <c r="B70" s="28" t="s">
        <v>71</v>
      </c>
      <c r="C70" s="42">
        <v>1120.3</v>
      </c>
      <c r="D70" s="42"/>
      <c r="E70" s="42"/>
      <c r="F70" s="56"/>
      <c r="G70" s="42">
        <f t="shared" si="1"/>
        <v>1120.3</v>
      </c>
    </row>
    <row r="71" spans="1:7" ht="78.75" customHeight="1">
      <c r="A71" s="40" t="s">
        <v>100</v>
      </c>
      <c r="B71" s="49" t="s">
        <v>82</v>
      </c>
      <c r="C71" s="42">
        <v>2980.7</v>
      </c>
      <c r="D71" s="42"/>
      <c r="E71" s="42"/>
      <c r="F71" s="56"/>
      <c r="G71" s="42">
        <f>C71+E71</f>
        <v>2980.7</v>
      </c>
    </row>
    <row r="72" spans="1:7" ht="108.75" customHeight="1">
      <c r="A72" s="40" t="s">
        <v>97</v>
      </c>
      <c r="B72" s="41" t="s">
        <v>79</v>
      </c>
      <c r="C72" s="42">
        <v>19124.4</v>
      </c>
      <c r="D72" s="42"/>
      <c r="E72" s="42"/>
      <c r="F72" s="56"/>
      <c r="G72" s="42">
        <f t="shared" si="1"/>
        <v>19124.4</v>
      </c>
    </row>
    <row r="73" spans="1:7" s="21" customFormat="1" ht="28.5" customHeight="1">
      <c r="A73" s="37" t="s">
        <v>40</v>
      </c>
      <c r="B73" s="38" t="s">
        <v>13</v>
      </c>
      <c r="C73" s="47">
        <f>C74+C75</f>
        <v>1072.4</v>
      </c>
      <c r="D73" s="47"/>
      <c r="E73" s="47">
        <f>E74+E75+E76+E77</f>
        <v>271</v>
      </c>
      <c r="F73" s="57">
        <f>F74+F75+F76+F77</f>
        <v>0</v>
      </c>
      <c r="G73" s="47">
        <f>G74+G75+G76+G77</f>
        <v>1343.4</v>
      </c>
    </row>
    <row r="74" spans="1:7" s="21" customFormat="1" ht="84" customHeight="1">
      <c r="A74" s="40" t="s">
        <v>98</v>
      </c>
      <c r="B74" s="41" t="s">
        <v>81</v>
      </c>
      <c r="C74" s="42">
        <v>1072.4</v>
      </c>
      <c r="D74" s="42"/>
      <c r="E74" s="34"/>
      <c r="F74" s="56"/>
      <c r="G74" s="34">
        <f>C74+E74</f>
        <v>1072.4</v>
      </c>
    </row>
    <row r="75" spans="1:7" ht="47.25" customHeight="1">
      <c r="A75" s="40" t="s">
        <v>99</v>
      </c>
      <c r="B75" s="41" t="s">
        <v>74</v>
      </c>
      <c r="C75" s="42"/>
      <c r="D75" s="42"/>
      <c r="E75" s="33">
        <v>5</v>
      </c>
      <c r="F75" s="55">
        <v>0</v>
      </c>
      <c r="G75" s="34">
        <f>C75+E75</f>
        <v>5</v>
      </c>
    </row>
    <row r="76" spans="1:7" ht="47.25" customHeight="1">
      <c r="A76" s="40" t="s">
        <v>99</v>
      </c>
      <c r="B76" s="41" t="s">
        <v>121</v>
      </c>
      <c r="C76" s="42"/>
      <c r="D76" s="42"/>
      <c r="E76" s="33">
        <v>116</v>
      </c>
      <c r="F76" s="55">
        <v>0</v>
      </c>
      <c r="G76" s="34">
        <f>C76+E76+F76</f>
        <v>116</v>
      </c>
    </row>
    <row r="77" spans="1:7" ht="47.25" customHeight="1">
      <c r="A77" s="40" t="s">
        <v>99</v>
      </c>
      <c r="B77" s="41" t="s">
        <v>122</v>
      </c>
      <c r="C77" s="42"/>
      <c r="D77" s="42"/>
      <c r="E77" s="33">
        <v>150</v>
      </c>
      <c r="F77" s="55">
        <v>0</v>
      </c>
      <c r="G77" s="34">
        <f>C77+E77+F77</f>
        <v>150</v>
      </c>
    </row>
    <row r="78" spans="1:7" ht="22.5" customHeight="1">
      <c r="A78" s="27" t="s">
        <v>77</v>
      </c>
      <c r="B78" s="50" t="s">
        <v>75</v>
      </c>
      <c r="C78" s="51">
        <f>C12+C38</f>
        <v>382767.3</v>
      </c>
      <c r="D78" s="51"/>
      <c r="E78" s="51">
        <f>E12+E38</f>
        <v>1639.4</v>
      </c>
      <c r="F78" s="58">
        <f>F12+F38</f>
        <v>487.486</v>
      </c>
      <c r="G78" s="51">
        <f>G12+G38</f>
        <v>384894.186</v>
      </c>
    </row>
    <row r="79" spans="1:4" ht="30.75" customHeight="1">
      <c r="A79" s="13"/>
      <c r="B79" s="5"/>
      <c r="C79" s="15"/>
      <c r="D79" s="15"/>
    </row>
    <row r="80" spans="1:4" ht="48.75" customHeight="1">
      <c r="A80" s="13"/>
      <c r="B80" s="23"/>
      <c r="C80" s="15"/>
      <c r="D80" s="15"/>
    </row>
    <row r="81" spans="1:4" ht="98.25" customHeight="1">
      <c r="A81" s="13"/>
      <c r="B81" s="5"/>
      <c r="C81" s="15"/>
      <c r="D81" s="15"/>
    </row>
    <row r="82" spans="1:4" ht="95.25" customHeight="1">
      <c r="A82" s="13"/>
      <c r="B82" s="5"/>
      <c r="C82" s="15"/>
      <c r="D82" s="15"/>
    </row>
    <row r="83" spans="1:4" ht="55.5" customHeight="1">
      <c r="A83" s="13"/>
      <c r="B83" s="5"/>
      <c r="C83" s="15"/>
      <c r="D83" s="15"/>
    </row>
    <row r="84" spans="1:4" ht="126.75" customHeight="1">
      <c r="A84" s="13"/>
      <c r="B84" s="5"/>
      <c r="C84" s="15"/>
      <c r="D84" s="15"/>
    </row>
    <row r="85" spans="1:4" ht="60.75" customHeight="1">
      <c r="A85" s="13"/>
      <c r="B85" s="6"/>
      <c r="C85" s="12"/>
      <c r="D85" s="12"/>
    </row>
    <row r="86" spans="1:4" ht="37.5" customHeight="1">
      <c r="A86" s="13"/>
      <c r="B86" s="6"/>
      <c r="C86" s="15"/>
      <c r="D86" s="15"/>
    </row>
    <row r="87" spans="1:4" ht="101.25" customHeight="1">
      <c r="A87" s="16"/>
      <c r="B87" s="6"/>
      <c r="C87" s="12"/>
      <c r="D87" s="12"/>
    </row>
    <row r="88" spans="1:4" ht="48.75" customHeight="1">
      <c r="A88" s="13"/>
      <c r="B88" s="6"/>
      <c r="C88" s="14"/>
      <c r="D88" s="14"/>
    </row>
    <row r="89" spans="1:4" ht="48.75" customHeight="1">
      <c r="A89" s="13"/>
      <c r="B89" s="6"/>
      <c r="C89" s="14"/>
      <c r="D89" s="14"/>
    </row>
    <row r="90" spans="1:4" ht="62.25" customHeight="1">
      <c r="A90" s="13"/>
      <c r="B90" s="6"/>
      <c r="C90" s="14"/>
      <c r="D90" s="14"/>
    </row>
    <row r="91" spans="1:4" ht="92.25" customHeight="1">
      <c r="A91" s="13"/>
      <c r="B91" s="6"/>
      <c r="C91" s="14"/>
      <c r="D91" s="14"/>
    </row>
    <row r="92" spans="1:4" ht="105" customHeight="1">
      <c r="A92" s="13"/>
      <c r="B92" s="5"/>
      <c r="C92" s="15"/>
      <c r="D92" s="15"/>
    </row>
    <row r="93" spans="1:4" ht="21.75" customHeight="1">
      <c r="A93" s="13"/>
      <c r="B93" s="7"/>
      <c r="C93" s="11"/>
      <c r="D93" s="11"/>
    </row>
    <row r="94" spans="1:4" ht="51" customHeight="1">
      <c r="A94" s="13"/>
      <c r="B94" s="6"/>
      <c r="C94" s="14"/>
      <c r="D94" s="14"/>
    </row>
    <row r="95" spans="1:4" ht="89.25" customHeight="1">
      <c r="A95" s="13"/>
      <c r="B95" s="10"/>
      <c r="C95" s="14"/>
      <c r="D95" s="14"/>
    </row>
    <row r="96" spans="1:4" ht="15.75">
      <c r="A96" s="17"/>
      <c r="B96" s="18"/>
      <c r="C96" s="19"/>
      <c r="D96" s="19"/>
    </row>
    <row r="97" spans="3:4" ht="12.75">
      <c r="C97" s="1"/>
      <c r="D97" s="1"/>
    </row>
    <row r="98" spans="3:6" ht="15">
      <c r="C98" s="9"/>
      <c r="D98" s="9"/>
      <c r="E98" s="8"/>
      <c r="F98" s="8"/>
    </row>
  </sheetData>
  <sheetProtection/>
  <mergeCells count="13">
    <mergeCell ref="F9:F10"/>
    <mergeCell ref="A5:G5"/>
    <mergeCell ref="D9:D10"/>
    <mergeCell ref="A1:G1"/>
    <mergeCell ref="A2:G2"/>
    <mergeCell ref="A3:G3"/>
    <mergeCell ref="A4:G4"/>
    <mergeCell ref="A9:A10"/>
    <mergeCell ref="E9:E10"/>
    <mergeCell ref="G9:G10"/>
    <mergeCell ref="B9:B10"/>
    <mergeCell ref="C9:C10"/>
    <mergeCell ref="A7:G7"/>
  </mergeCells>
  <printOptions/>
  <pageMargins left="0.7480314960629921" right="0.2362204724409449" top="0.2362204724409449" bottom="0.2362204724409449" header="0.1968503937007874" footer="0.1968503937007874"/>
  <pageSetup horizontalDpi="600" verticalDpi="600" orientation="portrait" paperSize="9" scale="70" r:id="rId1"/>
  <rowBreaks count="2" manualBreakCount="2">
    <brk id="60" max="3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2017-11-07T08:58:00Z</cp:lastPrinted>
  <dcterms:created xsi:type="dcterms:W3CDTF">1996-10-08T23:32:33Z</dcterms:created>
  <dcterms:modified xsi:type="dcterms:W3CDTF">2017-11-09T09:34:11Z</dcterms:modified>
  <cp:category/>
  <cp:version/>
  <cp:contentType/>
  <cp:contentStatus/>
</cp:coreProperties>
</file>